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u020544\Desktop\Júbia\Educação financeira\"/>
    </mc:Choice>
  </mc:AlternateContent>
  <xr:revisionPtr revIDLastSave="0" documentId="8_{4595079D-B096-3D49-9679-A41242BBF9B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STRUÇÕES DE USO" sheetId="1" r:id="rId1"/>
    <sheet name="INÍCIO" sheetId="2" r:id="rId2"/>
    <sheet name="50 30 20" sheetId="3" r:id="rId3"/>
    <sheet name="DÍVIDAS" sheetId="4" r:id="rId4"/>
    <sheet name="ORÇAMENTO PESSOAL ANUAL" sheetId="5" r:id="rId5"/>
    <sheet name="CONTROLE DE DESPESAS" sheetId="23" r:id="rId6"/>
    <sheet name="Controle Semanal" sheetId="6" state="hidden" r:id="rId7"/>
    <sheet name="METAS" sheetId="19" r:id="rId8"/>
    <sheet name="JAN" sheetId="22" r:id="rId9"/>
    <sheet name="FEV" sheetId="8" r:id="rId10"/>
    <sheet name="MAR" sheetId="9" r:id="rId11"/>
    <sheet name="ABR" sheetId="10" r:id="rId12"/>
    <sheet name="MAI" sheetId="11" r:id="rId13"/>
    <sheet name="JUN" sheetId="12" r:id="rId14"/>
    <sheet name="JUL" sheetId="13" r:id="rId15"/>
    <sheet name="AGO" sheetId="14" r:id="rId16"/>
    <sheet name="SET" sheetId="15" r:id="rId17"/>
    <sheet name="OUT" sheetId="16" r:id="rId18"/>
    <sheet name="NOV" sheetId="17" r:id="rId19"/>
    <sheet name="DEZ" sheetId="18" r:id="rId20"/>
    <sheet name="List" sheetId="20" state="hidden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5" i="22" l="1"/>
  <c r="Q15" i="22"/>
  <c r="O16" i="22"/>
  <c r="P16" i="22"/>
  <c r="N19" i="22"/>
  <c r="O19" i="22"/>
  <c r="M21" i="22"/>
  <c r="N21" i="22"/>
  <c r="O21" i="22"/>
  <c r="P21" i="22"/>
  <c r="L22" i="22"/>
  <c r="N22" i="22"/>
  <c r="M23" i="22"/>
  <c r="N23" i="22"/>
  <c r="O23" i="22"/>
  <c r="P23" i="22"/>
  <c r="L24" i="22"/>
  <c r="Q24" i="22"/>
  <c r="M24" i="22"/>
  <c r="N24" i="22"/>
  <c r="O24" i="22"/>
  <c r="P24" i="22"/>
  <c r="L26" i="22"/>
  <c r="M26" i="22"/>
  <c r="N26" i="22"/>
  <c r="O26" i="22"/>
  <c r="P26" i="22"/>
  <c r="L29" i="22"/>
  <c r="M29" i="22"/>
  <c r="L31" i="22"/>
  <c r="Q31" i="22"/>
  <c r="M31" i="22"/>
  <c r="N31" i="22"/>
  <c r="O31" i="22"/>
  <c r="L32" i="22"/>
  <c r="L33" i="22"/>
  <c r="M33" i="22"/>
  <c r="N33" i="22"/>
  <c r="O33" i="22"/>
  <c r="P33" i="22"/>
  <c r="L34" i="22"/>
  <c r="M34" i="22"/>
  <c r="N34" i="22"/>
  <c r="O34" i="22"/>
  <c r="O35" i="22"/>
  <c r="P35" i="22"/>
  <c r="L36" i="22"/>
  <c r="M36" i="22"/>
  <c r="N36" i="22"/>
  <c r="P38" i="22"/>
  <c r="P40" i="22"/>
  <c r="L41" i="22"/>
  <c r="M41" i="22"/>
  <c r="P42" i="22"/>
  <c r="L43" i="22"/>
  <c r="Q43" i="22"/>
  <c r="M43" i="22"/>
  <c r="N43" i="22"/>
  <c r="O43" i="22"/>
  <c r="P43" i="22"/>
  <c r="L49" i="22"/>
  <c r="L50" i="22"/>
  <c r="L51" i="22"/>
  <c r="L52" i="22"/>
  <c r="L53" i="22"/>
  <c r="F17" i="23"/>
  <c r="E17" i="23"/>
  <c r="D17" i="23"/>
  <c r="C17" i="23"/>
  <c r="B17" i="23"/>
  <c r="K43" i="22"/>
  <c r="K42" i="22"/>
  <c r="L42" i="22"/>
  <c r="K41" i="22"/>
  <c r="N41" i="22"/>
  <c r="K40" i="22"/>
  <c r="N40" i="22"/>
  <c r="K39" i="22"/>
  <c r="L39" i="22"/>
  <c r="K38" i="22"/>
  <c r="N38" i="22"/>
  <c r="K37" i="22"/>
  <c r="L37" i="22"/>
  <c r="K36" i="22"/>
  <c r="O36" i="22"/>
  <c r="K35" i="22"/>
  <c r="L35" i="22"/>
  <c r="K34" i="22"/>
  <c r="P34" i="22"/>
  <c r="K33" i="22"/>
  <c r="K32" i="22"/>
  <c r="M32" i="22"/>
  <c r="K31" i="22"/>
  <c r="P31" i="22"/>
  <c r="K30" i="22"/>
  <c r="P30" i="22"/>
  <c r="K29" i="22"/>
  <c r="N29" i="22"/>
  <c r="K28" i="22"/>
  <c r="N28" i="22"/>
  <c r="K27" i="22"/>
  <c r="L27" i="22"/>
  <c r="K26" i="22"/>
  <c r="K25" i="22"/>
  <c r="L25" i="22"/>
  <c r="K24" i="22"/>
  <c r="K23" i="22"/>
  <c r="L23" i="22"/>
  <c r="K22" i="22"/>
  <c r="M22" i="22"/>
  <c r="K21" i="22"/>
  <c r="L21" i="22"/>
  <c r="K20" i="22"/>
  <c r="L20" i="22"/>
  <c r="K19" i="22"/>
  <c r="P19" i="22"/>
  <c r="K18" i="22"/>
  <c r="P18" i="22"/>
  <c r="K17" i="22"/>
  <c r="N17" i="22"/>
  <c r="K16" i="22"/>
  <c r="N16" i="22"/>
  <c r="K15" i="22"/>
  <c r="L15" i="22"/>
  <c r="AL45" i="5"/>
  <c r="D42" i="5"/>
  <c r="D46" i="5"/>
  <c r="G42" i="5"/>
  <c r="G46" i="5"/>
  <c r="AI7" i="5"/>
  <c r="E7" i="5"/>
  <c r="H7" i="5"/>
  <c r="K7" i="5"/>
  <c r="N7" i="5"/>
  <c r="Q7" i="5"/>
  <c r="T7" i="5"/>
  <c r="W7" i="5"/>
  <c r="Z7" i="5"/>
  <c r="AC7" i="5"/>
  <c r="AF7" i="5"/>
  <c r="B7" i="5"/>
  <c r="C33" i="4"/>
  <c r="O28" i="22"/>
  <c r="O42" i="22"/>
  <c r="M40" i="22"/>
  <c r="P37" i="22"/>
  <c r="N35" i="22"/>
  <c r="O30" i="22"/>
  <c r="M28" i="22"/>
  <c r="P25" i="22"/>
  <c r="O18" i="22"/>
  <c r="M16" i="22"/>
  <c r="N42" i="22"/>
  <c r="L40" i="22"/>
  <c r="O37" i="22"/>
  <c r="M35" i="22"/>
  <c r="P32" i="22"/>
  <c r="N30" i="22"/>
  <c r="Q30" i="22"/>
  <c r="L28" i="22"/>
  <c r="O25" i="22"/>
  <c r="P20" i="22"/>
  <c r="N18" i="22"/>
  <c r="L16" i="22"/>
  <c r="L44" i="22"/>
  <c r="M42" i="22"/>
  <c r="Q42" i="22"/>
  <c r="P39" i="22"/>
  <c r="N37" i="22"/>
  <c r="O32" i="22"/>
  <c r="M30" i="22"/>
  <c r="P27" i="22"/>
  <c r="N25" i="22"/>
  <c r="O20" i="22"/>
  <c r="M18" i="22"/>
  <c r="P15" i="22"/>
  <c r="O39" i="22"/>
  <c r="M37" i="22"/>
  <c r="Q37" i="22"/>
  <c r="N32" i="22"/>
  <c r="L30" i="22"/>
  <c r="O27" i="22"/>
  <c r="M25" i="22"/>
  <c r="Q25" i="22"/>
  <c r="P22" i="22"/>
  <c r="N20" i="22"/>
  <c r="L18" i="22"/>
  <c r="O15" i="22"/>
  <c r="O38" i="22"/>
  <c r="P28" i="22"/>
  <c r="O40" i="22"/>
  <c r="M38" i="22"/>
  <c r="L19" i="22"/>
  <c r="Q19" i="22"/>
  <c r="P41" i="22"/>
  <c r="N39" i="22"/>
  <c r="P29" i="22"/>
  <c r="N27" i="22"/>
  <c r="O22" i="22"/>
  <c r="M20" i="22"/>
  <c r="P17" i="22"/>
  <c r="N15" i="22"/>
  <c r="L17" i="22"/>
  <c r="Q17" i="22"/>
  <c r="L38" i="22"/>
  <c r="M39" i="22"/>
  <c r="P36" i="22"/>
  <c r="Q36" i="22"/>
  <c r="M27" i="22"/>
  <c r="O17" i="22"/>
  <c r="M17" i="22"/>
  <c r="M19" i="22"/>
  <c r="O41" i="22"/>
  <c r="O29" i="22"/>
  <c r="D43" i="5"/>
  <c r="Q21" i="22"/>
  <c r="Q35" i="22"/>
  <c r="Q20" i="22"/>
  <c r="Q33" i="22"/>
  <c r="Q22" i="22"/>
  <c r="Q34" i="22"/>
  <c r="Q29" i="22"/>
  <c r="Q41" i="22"/>
  <c r="G43" i="5"/>
  <c r="A29" i="20"/>
  <c r="A28" i="20"/>
  <c r="K42" i="12"/>
  <c r="A27" i="20"/>
  <c r="K41" i="9"/>
  <c r="A26" i="20"/>
  <c r="K40" i="14"/>
  <c r="A25" i="20"/>
  <c r="A24" i="20"/>
  <c r="K38" i="13"/>
  <c r="A23" i="20"/>
  <c r="K37" i="18"/>
  <c r="A22" i="20"/>
  <c r="K36" i="8"/>
  <c r="A21" i="20"/>
  <c r="K35" i="15"/>
  <c r="A20" i="20"/>
  <c r="K34" i="18"/>
  <c r="A19" i="20"/>
  <c r="A18" i="20"/>
  <c r="K32" i="18"/>
  <c r="N32" i="18"/>
  <c r="A17" i="20"/>
  <c r="K31" i="18"/>
  <c r="O31" i="18"/>
  <c r="A16" i="20"/>
  <c r="K30" i="14"/>
  <c r="A15" i="20"/>
  <c r="K29" i="18"/>
  <c r="A14" i="20"/>
  <c r="K28" i="12"/>
  <c r="A13" i="20"/>
  <c r="K27" i="15"/>
  <c r="A12" i="20"/>
  <c r="K26" i="10"/>
  <c r="A11" i="20"/>
  <c r="K25" i="16"/>
  <c r="A10" i="20"/>
  <c r="K24" i="9"/>
  <c r="A9" i="20"/>
  <c r="K23" i="15"/>
  <c r="M23" i="15"/>
  <c r="A8" i="20"/>
  <c r="A7" i="20"/>
  <c r="K21" i="18"/>
  <c r="A6" i="20"/>
  <c r="K20" i="13"/>
  <c r="O20" i="13"/>
  <c r="A5" i="20"/>
  <c r="K19" i="18"/>
  <c r="P19" i="18"/>
  <c r="A4" i="20"/>
  <c r="K18" i="16"/>
  <c r="A3" i="20"/>
  <c r="K17" i="18"/>
  <c r="A2" i="20"/>
  <c r="K16" i="15"/>
  <c r="A1" i="20"/>
  <c r="K15" i="18"/>
  <c r="L18" i="19"/>
  <c r="K18" i="19"/>
  <c r="J18" i="19"/>
  <c r="I18" i="19"/>
  <c r="H18" i="19"/>
  <c r="G18" i="19"/>
  <c r="F18" i="19"/>
  <c r="E18" i="19"/>
  <c r="D18" i="19"/>
  <c r="C18" i="19"/>
  <c r="K13" i="19"/>
  <c r="L13" i="19"/>
  <c r="G13" i="19"/>
  <c r="H13" i="19"/>
  <c r="I13" i="19"/>
  <c r="K12" i="19"/>
  <c r="L12" i="19"/>
  <c r="G12" i="19"/>
  <c r="H12" i="19"/>
  <c r="I12" i="19"/>
  <c r="K11" i="19"/>
  <c r="L11" i="19"/>
  <c r="G11" i="19"/>
  <c r="H11" i="19"/>
  <c r="I11" i="19"/>
  <c r="K10" i="19"/>
  <c r="L10" i="19"/>
  <c r="G10" i="19"/>
  <c r="H10" i="19"/>
  <c r="I10" i="19"/>
  <c r="K9" i="19"/>
  <c r="L9" i="19"/>
  <c r="G9" i="19"/>
  <c r="H9" i="19"/>
  <c r="I9" i="19"/>
  <c r="K8" i="19" a="1"/>
  <c r="K8" i="19"/>
  <c r="L8" i="19"/>
  <c r="G8" i="19"/>
  <c r="H8" i="19"/>
  <c r="I8" i="19"/>
  <c r="K7" i="19"/>
  <c r="L7" i="19"/>
  <c r="G7" i="19"/>
  <c r="H7" i="19"/>
  <c r="I7" i="19"/>
  <c r="K6" i="19"/>
  <c r="L6" i="19"/>
  <c r="G6" i="19"/>
  <c r="H6" i="19"/>
  <c r="I6" i="19"/>
  <c r="L53" i="18"/>
  <c r="L52" i="18"/>
  <c r="L51" i="18"/>
  <c r="L50" i="18"/>
  <c r="L49" i="18"/>
  <c r="K43" i="18"/>
  <c r="N43" i="18"/>
  <c r="K42" i="18"/>
  <c r="L53" i="17"/>
  <c r="L52" i="17"/>
  <c r="L51" i="17"/>
  <c r="L50" i="17"/>
  <c r="L49" i="17"/>
  <c r="P43" i="17"/>
  <c r="O43" i="17"/>
  <c r="N43" i="17"/>
  <c r="M43" i="17"/>
  <c r="L43" i="17"/>
  <c r="Q43" i="17"/>
  <c r="P42" i="17"/>
  <c r="O42" i="17"/>
  <c r="N42" i="17"/>
  <c r="P41" i="17"/>
  <c r="P39" i="17"/>
  <c r="O39" i="17"/>
  <c r="N39" i="17"/>
  <c r="M39" i="17"/>
  <c r="L39" i="17"/>
  <c r="Q39" i="17"/>
  <c r="N38" i="17"/>
  <c r="M38" i="17"/>
  <c r="L38" i="17"/>
  <c r="O37" i="17"/>
  <c r="N37" i="17"/>
  <c r="P37" i="17"/>
  <c r="P36" i="17"/>
  <c r="O36" i="17"/>
  <c r="N36" i="17"/>
  <c r="M36" i="17"/>
  <c r="L36" i="17"/>
  <c r="P35" i="17"/>
  <c r="P32" i="17"/>
  <c r="O32" i="17"/>
  <c r="N32" i="17"/>
  <c r="M32" i="17"/>
  <c r="L32" i="17"/>
  <c r="P31" i="17"/>
  <c r="O31" i="17"/>
  <c r="N31" i="17"/>
  <c r="M31" i="17"/>
  <c r="L31" i="17"/>
  <c r="P30" i="17"/>
  <c r="O30" i="17"/>
  <c r="N30" i="17"/>
  <c r="O29" i="17"/>
  <c r="L28" i="17"/>
  <c r="P27" i="17"/>
  <c r="O27" i="17"/>
  <c r="N27" i="17"/>
  <c r="M27" i="17"/>
  <c r="L27" i="17"/>
  <c r="L26" i="17"/>
  <c r="O25" i="17"/>
  <c r="N25" i="17"/>
  <c r="P25" i="17"/>
  <c r="P24" i="17"/>
  <c r="O24" i="17"/>
  <c r="N24" i="17"/>
  <c r="M24" i="17"/>
  <c r="L24" i="17"/>
  <c r="P22" i="17"/>
  <c r="O22" i="17"/>
  <c r="L22" i="17"/>
  <c r="M21" i="17"/>
  <c r="L21" i="17"/>
  <c r="P20" i="17"/>
  <c r="O20" i="17"/>
  <c r="N20" i="17"/>
  <c r="M20" i="17"/>
  <c r="L20" i="17"/>
  <c r="Q20" i="17"/>
  <c r="P19" i="17"/>
  <c r="O19" i="17"/>
  <c r="N19" i="17"/>
  <c r="M19" i="17"/>
  <c r="L19" i="17"/>
  <c r="P18" i="17"/>
  <c r="O18" i="17"/>
  <c r="N18" i="17"/>
  <c r="P17" i="17"/>
  <c r="O17" i="17"/>
  <c r="N17" i="17"/>
  <c r="L16" i="17"/>
  <c r="P15" i="17"/>
  <c r="O15" i="17"/>
  <c r="N15" i="17"/>
  <c r="M15" i="17"/>
  <c r="L15" i="17"/>
  <c r="L53" i="16"/>
  <c r="L52" i="16"/>
  <c r="L51" i="16"/>
  <c r="L50" i="16"/>
  <c r="L49" i="16"/>
  <c r="K43" i="16"/>
  <c r="K42" i="16"/>
  <c r="M42" i="16"/>
  <c r="K31" i="16"/>
  <c r="L53" i="15"/>
  <c r="L52" i="15"/>
  <c r="L51" i="15"/>
  <c r="L50" i="15"/>
  <c r="L49" i="15"/>
  <c r="K43" i="15"/>
  <c r="O43" i="15"/>
  <c r="K31" i="15"/>
  <c r="M31" i="15"/>
  <c r="K19" i="15"/>
  <c r="M19" i="15"/>
  <c r="K18" i="15"/>
  <c r="L53" i="14"/>
  <c r="L52" i="14"/>
  <c r="L51" i="14"/>
  <c r="L50" i="14"/>
  <c r="L49" i="14"/>
  <c r="K43" i="14"/>
  <c r="O43" i="14"/>
  <c r="K31" i="14"/>
  <c r="P31" i="14"/>
  <c r="K19" i="14"/>
  <c r="O19" i="14"/>
  <c r="L53" i="13"/>
  <c r="L52" i="13"/>
  <c r="L51" i="13"/>
  <c r="L50" i="13"/>
  <c r="L49" i="13"/>
  <c r="K43" i="13"/>
  <c r="L43" i="13"/>
  <c r="K31" i="13"/>
  <c r="L31" i="13"/>
  <c r="K19" i="13"/>
  <c r="L53" i="12"/>
  <c r="L52" i="12"/>
  <c r="L51" i="12"/>
  <c r="L50" i="12"/>
  <c r="L49" i="12"/>
  <c r="K43" i="12"/>
  <c r="P43" i="12"/>
  <c r="K31" i="12"/>
  <c r="P31" i="12"/>
  <c r="K19" i="12"/>
  <c r="P19" i="12"/>
  <c r="L53" i="11"/>
  <c r="L52" i="11"/>
  <c r="L51" i="11"/>
  <c r="L50" i="11"/>
  <c r="L49" i="11"/>
  <c r="K43" i="11"/>
  <c r="P43" i="11"/>
  <c r="K42" i="11"/>
  <c r="M42" i="11"/>
  <c r="K31" i="11"/>
  <c r="P31" i="11"/>
  <c r="K19" i="11"/>
  <c r="K18" i="11"/>
  <c r="M18" i="11"/>
  <c r="L53" i="10"/>
  <c r="L52" i="10"/>
  <c r="L51" i="10"/>
  <c r="L50" i="10"/>
  <c r="L49" i="10"/>
  <c r="K43" i="10"/>
  <c r="O43" i="10"/>
  <c r="K42" i="10"/>
  <c r="M42" i="10"/>
  <c r="K41" i="10"/>
  <c r="P41" i="10"/>
  <c r="K31" i="10"/>
  <c r="K19" i="10"/>
  <c r="L19" i="10"/>
  <c r="L53" i="9"/>
  <c r="L52" i="9"/>
  <c r="L51" i="9"/>
  <c r="L50" i="9"/>
  <c r="L49" i="9"/>
  <c r="K43" i="9"/>
  <c r="L43" i="9"/>
  <c r="K42" i="9"/>
  <c r="P42" i="9"/>
  <c r="K31" i="9"/>
  <c r="N31" i="9"/>
  <c r="K19" i="9"/>
  <c r="K18" i="9"/>
  <c r="L53" i="8"/>
  <c r="L52" i="8"/>
  <c r="L51" i="8"/>
  <c r="L50" i="8"/>
  <c r="L49" i="8"/>
  <c r="K43" i="8"/>
  <c r="N43" i="8"/>
  <c r="K31" i="8"/>
  <c r="K30" i="8"/>
  <c r="N30" i="8"/>
  <c r="K19" i="8"/>
  <c r="L19" i="8"/>
  <c r="K18" i="8"/>
  <c r="M18" i="8"/>
  <c r="H19" i="6"/>
  <c r="H18" i="6"/>
  <c r="H17" i="6"/>
  <c r="H16" i="6"/>
  <c r="H15" i="6"/>
  <c r="H14" i="6"/>
  <c r="AJ42" i="5"/>
  <c r="AI42" i="5"/>
  <c r="AG42" i="5"/>
  <c r="AF42" i="5"/>
  <c r="AE42" i="5"/>
  <c r="AD42" i="5"/>
  <c r="AC42" i="5"/>
  <c r="AB42" i="5"/>
  <c r="AA42" i="5"/>
  <c r="Z42" i="5"/>
  <c r="X42" i="5"/>
  <c r="W42" i="5"/>
  <c r="U42" i="5"/>
  <c r="T42" i="5"/>
  <c r="S42" i="5"/>
  <c r="R42" i="5"/>
  <c r="Q42" i="5"/>
  <c r="P42" i="5"/>
  <c r="O42" i="5"/>
  <c r="N42" i="5"/>
  <c r="L42" i="5"/>
  <c r="K42" i="5"/>
  <c r="I42" i="5"/>
  <c r="H42" i="5"/>
  <c r="F42" i="5"/>
  <c r="E42" i="5"/>
  <c r="C42" i="5"/>
  <c r="B42" i="5"/>
  <c r="B46" i="5"/>
  <c r="AK42" i="5"/>
  <c r="AH42" i="5"/>
  <c r="Y42" i="5"/>
  <c r="V42" i="5"/>
  <c r="M42" i="5"/>
  <c r="M43" i="5"/>
  <c r="J42" i="5"/>
  <c r="J43" i="5"/>
  <c r="AI34" i="5"/>
  <c r="AF34" i="5"/>
  <c r="AC34" i="5"/>
  <c r="Z34" i="5"/>
  <c r="W34" i="5"/>
  <c r="T34" i="5"/>
  <c r="Q34" i="5"/>
  <c r="N34" i="5"/>
  <c r="K34" i="5"/>
  <c r="H34" i="5"/>
  <c r="E34" i="5"/>
  <c r="B34" i="5"/>
  <c r="AI20" i="5"/>
  <c r="AF20" i="5"/>
  <c r="AF44" i="5"/>
  <c r="AC20" i="5"/>
  <c r="Z20" i="5"/>
  <c r="W20" i="5"/>
  <c r="T20" i="5"/>
  <c r="Q20" i="5"/>
  <c r="Q21" i="5"/>
  <c r="N20" i="5"/>
  <c r="N21" i="5"/>
  <c r="K20" i="5"/>
  <c r="K44" i="5"/>
  <c r="H20" i="5"/>
  <c r="E20" i="5"/>
  <c r="B20" i="5"/>
  <c r="C15" i="4"/>
  <c r="D16" i="3"/>
  <c r="D15" i="3"/>
  <c r="D14" i="3"/>
  <c r="D13" i="3"/>
  <c r="C13" i="3"/>
  <c r="D12" i="3"/>
  <c r="D11" i="3"/>
  <c r="D10" i="3"/>
  <c r="D9" i="3"/>
  <c r="G8" i="3"/>
  <c r="D8" i="3"/>
  <c r="G7" i="3"/>
  <c r="D7" i="3"/>
  <c r="G6" i="3"/>
  <c r="D6" i="3"/>
  <c r="P44" i="22"/>
  <c r="M44" i="22"/>
  <c r="O44" i="22"/>
  <c r="Q16" i="22"/>
  <c r="N44" i="22"/>
  <c r="Q23" i="22"/>
  <c r="Q18" i="22"/>
  <c r="Q26" i="22"/>
  <c r="Q27" i="22"/>
  <c r="Q32" i="22"/>
  <c r="Q40" i="22"/>
  <c r="Q28" i="22"/>
  <c r="Q39" i="22"/>
  <c r="Q38" i="22"/>
  <c r="H46" i="5"/>
  <c r="H43" i="5"/>
  <c r="W46" i="5"/>
  <c r="W43" i="5"/>
  <c r="L46" i="5"/>
  <c r="L43" i="5"/>
  <c r="AA46" i="5"/>
  <c r="AA43" i="5"/>
  <c r="I46" i="5"/>
  <c r="I43" i="5"/>
  <c r="X46" i="5"/>
  <c r="X43" i="5"/>
  <c r="AH46" i="5"/>
  <c r="AH43" i="5"/>
  <c r="P46" i="5"/>
  <c r="P43" i="5"/>
  <c r="AD46" i="5"/>
  <c r="AD43" i="5"/>
  <c r="AG46" i="5"/>
  <c r="AG43" i="5"/>
  <c r="V46" i="5"/>
  <c r="V43" i="5"/>
  <c r="N46" i="5"/>
  <c r="N43" i="5"/>
  <c r="AB46" i="5"/>
  <c r="AB43" i="5"/>
  <c r="Y46" i="5"/>
  <c r="Y43" i="5"/>
  <c r="O46" i="5"/>
  <c r="O43" i="5"/>
  <c r="AC46" i="5"/>
  <c r="AC43" i="5"/>
  <c r="S46" i="5"/>
  <c r="S43" i="5"/>
  <c r="E46" i="5"/>
  <c r="E43" i="5"/>
  <c r="T46" i="5"/>
  <c r="T43" i="5"/>
  <c r="AI46" i="5"/>
  <c r="AI43" i="5"/>
  <c r="F46" i="5"/>
  <c r="F43" i="5"/>
  <c r="U46" i="5"/>
  <c r="U43" i="5"/>
  <c r="AJ46" i="5"/>
  <c r="AJ43" i="5"/>
  <c r="K46" i="5"/>
  <c r="K43" i="5"/>
  <c r="Z46" i="5"/>
  <c r="Z43" i="5"/>
  <c r="AK46" i="5"/>
  <c r="AK43" i="5"/>
  <c r="Q46" i="5"/>
  <c r="Q43" i="5"/>
  <c r="AE46" i="5"/>
  <c r="AE43" i="5"/>
  <c r="R46" i="5"/>
  <c r="R43" i="5"/>
  <c r="AF46" i="5"/>
  <c r="AF43" i="5"/>
  <c r="K41" i="12"/>
  <c r="N41" i="12"/>
  <c r="K30" i="11"/>
  <c r="L30" i="11"/>
  <c r="K19" i="16"/>
  <c r="M19" i="16"/>
  <c r="AF45" i="5"/>
  <c r="AF35" i="5"/>
  <c r="K16" i="14"/>
  <c r="N16" i="14"/>
  <c r="K28" i="15"/>
  <c r="N28" i="15"/>
  <c r="H45" i="5"/>
  <c r="H35" i="5"/>
  <c r="K42" i="8"/>
  <c r="O42" i="8"/>
  <c r="AI35" i="5"/>
  <c r="AI45" i="5"/>
  <c r="E21" i="5"/>
  <c r="E44" i="5"/>
  <c r="E45" i="5"/>
  <c r="E35" i="5"/>
  <c r="K41" i="8"/>
  <c r="L41" i="8"/>
  <c r="K45" i="5"/>
  <c r="K35" i="5"/>
  <c r="K18" i="13"/>
  <c r="M18" i="13"/>
  <c r="K40" i="15"/>
  <c r="L40" i="15"/>
  <c r="K42" i="14"/>
  <c r="N42" i="14"/>
  <c r="K42" i="15"/>
  <c r="L42" i="15"/>
  <c r="K18" i="12"/>
  <c r="M18" i="12"/>
  <c r="AC45" i="5"/>
  <c r="AC35" i="5"/>
  <c r="Q35" i="5"/>
  <c r="Q45" i="5"/>
  <c r="K42" i="13"/>
  <c r="M42" i="13"/>
  <c r="N45" i="5"/>
  <c r="N35" i="5"/>
  <c r="T45" i="5"/>
  <c r="T35" i="5"/>
  <c r="W45" i="5"/>
  <c r="W35" i="5"/>
  <c r="Z35" i="5"/>
  <c r="Z45" i="5"/>
  <c r="K28" i="10"/>
  <c r="N28" i="10"/>
  <c r="Z21" i="5"/>
  <c r="Z44" i="5"/>
  <c r="AC21" i="5"/>
  <c r="AC44" i="5"/>
  <c r="AI21" i="5"/>
  <c r="AI44" i="5"/>
  <c r="T21" i="5"/>
  <c r="T44" i="5"/>
  <c r="W21" i="5"/>
  <c r="W44" i="5"/>
  <c r="H21" i="5"/>
  <c r="H44" i="5"/>
  <c r="M46" i="5"/>
  <c r="N44" i="5"/>
  <c r="Q44" i="5"/>
  <c r="J46" i="5"/>
  <c r="K17" i="10"/>
  <c r="L17" i="10"/>
  <c r="K17" i="14"/>
  <c r="M17" i="14"/>
  <c r="K20" i="8"/>
  <c r="M20" i="8"/>
  <c r="K17" i="11"/>
  <c r="P17" i="11"/>
  <c r="K36" i="5"/>
  <c r="K21" i="5"/>
  <c r="K20" i="14"/>
  <c r="P20" i="14"/>
  <c r="K29" i="9"/>
  <c r="L29" i="9"/>
  <c r="K29" i="10"/>
  <c r="M29" i="10"/>
  <c r="K29" i="15"/>
  <c r="L29" i="15"/>
  <c r="K16" i="18"/>
  <c r="L16" i="18"/>
  <c r="K17" i="13"/>
  <c r="L17" i="13"/>
  <c r="K29" i="8"/>
  <c r="P29" i="8"/>
  <c r="K29" i="11"/>
  <c r="N29" i="11"/>
  <c r="K41" i="14"/>
  <c r="M41" i="14"/>
  <c r="K41" i="16"/>
  <c r="P41" i="16"/>
  <c r="K41" i="15"/>
  <c r="O41" i="15"/>
  <c r="AF36" i="5"/>
  <c r="AF21" i="5"/>
  <c r="K20" i="9"/>
  <c r="P20" i="9"/>
  <c r="K32" i="14"/>
  <c r="P32" i="14"/>
  <c r="K32" i="13"/>
  <c r="M32" i="13"/>
  <c r="K20" i="15"/>
  <c r="N20" i="15"/>
  <c r="K20" i="16"/>
  <c r="N20" i="16"/>
  <c r="K32" i="15"/>
  <c r="P32" i="15"/>
  <c r="K32" i="16"/>
  <c r="M32" i="16"/>
  <c r="K32" i="10"/>
  <c r="O32" i="10"/>
  <c r="K20" i="11"/>
  <c r="N20" i="11"/>
  <c r="K20" i="18"/>
  <c r="N20" i="18"/>
  <c r="K20" i="12"/>
  <c r="M20" i="12"/>
  <c r="K32" i="8"/>
  <c r="O32" i="8"/>
  <c r="K20" i="10"/>
  <c r="M20" i="10"/>
  <c r="K32" i="9"/>
  <c r="M32" i="9"/>
  <c r="K32" i="11"/>
  <c r="M32" i="11"/>
  <c r="K32" i="12"/>
  <c r="M32" i="12"/>
  <c r="K23" i="13"/>
  <c r="N23" i="13"/>
  <c r="K27" i="16"/>
  <c r="P27" i="16"/>
  <c r="K30" i="16"/>
  <c r="N30" i="16"/>
  <c r="N19" i="14"/>
  <c r="K18" i="10"/>
  <c r="O18" i="10"/>
  <c r="K15" i="14"/>
  <c r="O15" i="14"/>
  <c r="M19" i="14"/>
  <c r="K39" i="14"/>
  <c r="O39" i="14"/>
  <c r="K37" i="9"/>
  <c r="L37" i="9"/>
  <c r="K25" i="10"/>
  <c r="L25" i="10"/>
  <c r="K18" i="14"/>
  <c r="K26" i="12"/>
  <c r="O26" i="12"/>
  <c r="K25" i="13"/>
  <c r="P25" i="13"/>
  <c r="L41" i="10"/>
  <c r="AC36" i="5"/>
  <c r="K37" i="8"/>
  <c r="L37" i="8"/>
  <c r="K25" i="9"/>
  <c r="N25" i="9"/>
  <c r="M41" i="10"/>
  <c r="K17" i="15"/>
  <c r="O17" i="15"/>
  <c r="P31" i="15"/>
  <c r="K16" i="16"/>
  <c r="N16" i="16"/>
  <c r="B45" i="5"/>
  <c r="K27" i="9"/>
  <c r="M27" i="9"/>
  <c r="K39" i="13"/>
  <c r="M39" i="13"/>
  <c r="K22" i="13"/>
  <c r="O22" i="13"/>
  <c r="P21" i="18"/>
  <c r="M21" i="18"/>
  <c r="L21" i="18"/>
  <c r="N21" i="18"/>
  <c r="L29" i="18"/>
  <c r="P29" i="18"/>
  <c r="O29" i="18"/>
  <c r="N29" i="18"/>
  <c r="M29" i="18"/>
  <c r="P26" i="10"/>
  <c r="M26" i="10"/>
  <c r="L26" i="10"/>
  <c r="N26" i="10"/>
  <c r="O26" i="10"/>
  <c r="M27" i="15"/>
  <c r="L27" i="15"/>
  <c r="P27" i="15"/>
  <c r="O27" i="15"/>
  <c r="N27" i="15"/>
  <c r="L17" i="18"/>
  <c r="N17" i="18"/>
  <c r="M17" i="18"/>
  <c r="P17" i="18"/>
  <c r="O17" i="18"/>
  <c r="L19" i="12"/>
  <c r="K21" i="14"/>
  <c r="K21" i="16"/>
  <c r="N21" i="16"/>
  <c r="K21" i="8"/>
  <c r="N21" i="8"/>
  <c r="O43" i="9"/>
  <c r="L18" i="11"/>
  <c r="K21" i="11"/>
  <c r="M21" i="11"/>
  <c r="M19" i="12"/>
  <c r="K27" i="12"/>
  <c r="K21" i="15"/>
  <c r="K23" i="18"/>
  <c r="P23" i="18"/>
  <c r="K17" i="8"/>
  <c r="L17" i="8"/>
  <c r="K26" i="8"/>
  <c r="P43" i="9"/>
  <c r="K27" i="10"/>
  <c r="M27" i="10"/>
  <c r="N18" i="11"/>
  <c r="K26" i="11"/>
  <c r="K16" i="12"/>
  <c r="N19" i="12"/>
  <c r="K26" i="13"/>
  <c r="L19" i="14"/>
  <c r="K26" i="14"/>
  <c r="P26" i="14"/>
  <c r="K17" i="16"/>
  <c r="K26" i="16"/>
  <c r="M26" i="16"/>
  <c r="K18" i="18"/>
  <c r="M18" i="18"/>
  <c r="K26" i="18"/>
  <c r="L26" i="18"/>
  <c r="N43" i="9"/>
  <c r="L18" i="8"/>
  <c r="L19" i="15"/>
  <c r="K21" i="10"/>
  <c r="M21" i="10"/>
  <c r="K39" i="16"/>
  <c r="P39" i="16"/>
  <c r="N18" i="8"/>
  <c r="K40" i="11"/>
  <c r="O40" i="11"/>
  <c r="M20" i="13"/>
  <c r="K27" i="13"/>
  <c r="L27" i="13"/>
  <c r="P19" i="14"/>
  <c r="K40" i="18"/>
  <c r="P40" i="18"/>
  <c r="O18" i="8"/>
  <c r="K27" i="8"/>
  <c r="M27" i="8"/>
  <c r="K38" i="8"/>
  <c r="M38" i="8"/>
  <c r="K16" i="9"/>
  <c r="N16" i="9"/>
  <c r="K26" i="9"/>
  <c r="K38" i="9"/>
  <c r="P38" i="9"/>
  <c r="K17" i="12"/>
  <c r="K21" i="12"/>
  <c r="K29" i="12"/>
  <c r="M29" i="12"/>
  <c r="N20" i="13"/>
  <c r="K28" i="13"/>
  <c r="P28" i="13"/>
  <c r="K29" i="14"/>
  <c r="O29" i="14"/>
  <c r="K28" i="16"/>
  <c r="N28" i="16"/>
  <c r="O19" i="12"/>
  <c r="P18" i="11"/>
  <c r="K38" i="11"/>
  <c r="P38" i="11"/>
  <c r="H36" i="5"/>
  <c r="K39" i="11"/>
  <c r="N39" i="11"/>
  <c r="K27" i="14"/>
  <c r="L27" i="14"/>
  <c r="K39" i="18"/>
  <c r="P39" i="18"/>
  <c r="K15" i="9"/>
  <c r="N15" i="9"/>
  <c r="P19" i="15"/>
  <c r="K26" i="15"/>
  <c r="N26" i="15"/>
  <c r="K27" i="18"/>
  <c r="M27" i="18"/>
  <c r="K16" i="8"/>
  <c r="P18" i="8"/>
  <c r="K28" i="8"/>
  <c r="M28" i="8"/>
  <c r="K40" i="8"/>
  <c r="M40" i="8"/>
  <c r="K17" i="9"/>
  <c r="P17" i="9"/>
  <c r="K39" i="9"/>
  <c r="L39" i="9"/>
  <c r="K15" i="10"/>
  <c r="O15" i="10"/>
  <c r="K16" i="11"/>
  <c r="N16" i="11"/>
  <c r="K27" i="11"/>
  <c r="O27" i="11"/>
  <c r="K16" i="13"/>
  <c r="M16" i="13"/>
  <c r="P20" i="13"/>
  <c r="K29" i="13"/>
  <c r="K29" i="16"/>
  <c r="K28" i="18"/>
  <c r="L28" i="18"/>
  <c r="O18" i="11"/>
  <c r="K21" i="9"/>
  <c r="M21" i="9"/>
  <c r="N19" i="15"/>
  <c r="K40" i="9"/>
  <c r="N40" i="9"/>
  <c r="K16" i="10"/>
  <c r="K28" i="11"/>
  <c r="P28" i="11"/>
  <c r="K21" i="13"/>
  <c r="N21" i="13"/>
  <c r="K37" i="16"/>
  <c r="P37" i="16"/>
  <c r="K38" i="18"/>
  <c r="P38" i="18"/>
  <c r="K37" i="12"/>
  <c r="P37" i="12"/>
  <c r="K38" i="12"/>
  <c r="N38" i="12"/>
  <c r="K37" i="14"/>
  <c r="P37" i="14"/>
  <c r="K37" i="15"/>
  <c r="P37" i="15"/>
  <c r="K37" i="11"/>
  <c r="M37" i="11"/>
  <c r="K35" i="12"/>
  <c r="L35" i="12"/>
  <c r="K36" i="15"/>
  <c r="N36" i="15"/>
  <c r="K36" i="12"/>
  <c r="N36" i="12"/>
  <c r="K36" i="14"/>
  <c r="L36" i="14"/>
  <c r="K36" i="10"/>
  <c r="P36" i="10"/>
  <c r="K36" i="16"/>
  <c r="L36" i="16"/>
  <c r="K36" i="11"/>
  <c r="P36" i="11"/>
  <c r="K35" i="14"/>
  <c r="M35" i="14"/>
  <c r="K35" i="9"/>
  <c r="N35" i="9"/>
  <c r="L43" i="14"/>
  <c r="M43" i="11"/>
  <c r="N43" i="10"/>
  <c r="N43" i="11"/>
  <c r="L43" i="12"/>
  <c r="O43" i="11"/>
  <c r="M43" i="12"/>
  <c r="P43" i="14"/>
  <c r="L43" i="18"/>
  <c r="M43" i="8"/>
  <c r="O43" i="18"/>
  <c r="P43" i="18"/>
  <c r="L43" i="11"/>
  <c r="M43" i="14"/>
  <c r="N43" i="14"/>
  <c r="N43" i="12"/>
  <c r="O43" i="12"/>
  <c r="M43" i="18"/>
  <c r="M43" i="9"/>
  <c r="L41" i="9"/>
  <c r="N41" i="9"/>
  <c r="O41" i="9"/>
  <c r="P41" i="9"/>
  <c r="M41" i="9"/>
  <c r="L42" i="10"/>
  <c r="O41" i="12"/>
  <c r="N42" i="9"/>
  <c r="N42" i="10"/>
  <c r="O42" i="11"/>
  <c r="K39" i="10"/>
  <c r="M39" i="10"/>
  <c r="P42" i="10"/>
  <c r="K40" i="13"/>
  <c r="N40" i="13"/>
  <c r="K40" i="16"/>
  <c r="L40" i="16"/>
  <c r="K40" i="10"/>
  <c r="L40" i="10"/>
  <c r="K41" i="11"/>
  <c r="K39" i="12"/>
  <c r="O39" i="12"/>
  <c r="K41" i="13"/>
  <c r="K39" i="15"/>
  <c r="K41" i="18"/>
  <c r="L42" i="9"/>
  <c r="P41" i="12"/>
  <c r="O42" i="10"/>
  <c r="P42" i="11"/>
  <c r="K39" i="8"/>
  <c r="M39" i="8"/>
  <c r="L42" i="11"/>
  <c r="N42" i="11"/>
  <c r="K40" i="12"/>
  <c r="O38" i="13"/>
  <c r="N38" i="13"/>
  <c r="P38" i="13"/>
  <c r="M38" i="13"/>
  <c r="L38" i="13"/>
  <c r="L34" i="18"/>
  <c r="P34" i="18"/>
  <c r="N34" i="18"/>
  <c r="M34" i="18"/>
  <c r="O34" i="18"/>
  <c r="O37" i="18"/>
  <c r="M37" i="18"/>
  <c r="P37" i="18"/>
  <c r="K34" i="10"/>
  <c r="K35" i="18"/>
  <c r="P35" i="18"/>
  <c r="K37" i="10"/>
  <c r="K34" i="15"/>
  <c r="M34" i="15"/>
  <c r="K38" i="15"/>
  <c r="O38" i="15"/>
  <c r="K35" i="8"/>
  <c r="M35" i="8"/>
  <c r="K34" i="12"/>
  <c r="K34" i="14"/>
  <c r="K30" i="18"/>
  <c r="P30" i="18"/>
  <c r="K34" i="16"/>
  <c r="K36" i="13"/>
  <c r="K34" i="8"/>
  <c r="L34" i="8"/>
  <c r="K36" i="9"/>
  <c r="K34" i="9"/>
  <c r="K35" i="11"/>
  <c r="L35" i="11"/>
  <c r="K37" i="13"/>
  <c r="O37" i="13"/>
  <c r="K38" i="14"/>
  <c r="M38" i="14"/>
  <c r="K30" i="15"/>
  <c r="L30" i="15"/>
  <c r="K38" i="16"/>
  <c r="L38" i="16"/>
  <c r="K34" i="13"/>
  <c r="N34" i="13"/>
  <c r="K35" i="13"/>
  <c r="M35" i="13"/>
  <c r="K36" i="18"/>
  <c r="K34" i="11"/>
  <c r="M34" i="11"/>
  <c r="K35" i="16"/>
  <c r="M35" i="16"/>
  <c r="K30" i="10"/>
  <c r="L30" i="10"/>
  <c r="K35" i="10"/>
  <c r="N35" i="10"/>
  <c r="K38" i="10"/>
  <c r="L38" i="10"/>
  <c r="K30" i="13"/>
  <c r="O30" i="13"/>
  <c r="K33" i="10"/>
  <c r="O31" i="12"/>
  <c r="L31" i="14"/>
  <c r="M31" i="11"/>
  <c r="N31" i="14"/>
  <c r="K33" i="13"/>
  <c r="P33" i="13"/>
  <c r="N32" i="11"/>
  <c r="O32" i="12"/>
  <c r="K33" i="15"/>
  <c r="K33" i="16"/>
  <c r="O33" i="16"/>
  <c r="K33" i="18"/>
  <c r="N31" i="11"/>
  <c r="O31" i="14"/>
  <c r="L31" i="15"/>
  <c r="K33" i="14"/>
  <c r="L33" i="14"/>
  <c r="K33" i="12"/>
  <c r="L33" i="12"/>
  <c r="P32" i="18"/>
  <c r="L31" i="11"/>
  <c r="K33" i="11"/>
  <c r="M31" i="14"/>
  <c r="K33" i="8"/>
  <c r="N33" i="8"/>
  <c r="O31" i="11"/>
  <c r="K33" i="9"/>
  <c r="N33" i="9"/>
  <c r="L32" i="18"/>
  <c r="O32" i="18"/>
  <c r="L30" i="14"/>
  <c r="O30" i="14"/>
  <c r="N30" i="14"/>
  <c r="P30" i="14"/>
  <c r="M30" i="8"/>
  <c r="O30" i="8"/>
  <c r="P30" i="8"/>
  <c r="K30" i="12"/>
  <c r="L30" i="8"/>
  <c r="K30" i="9"/>
  <c r="L30" i="9"/>
  <c r="N28" i="12"/>
  <c r="P28" i="12"/>
  <c r="O28" i="12"/>
  <c r="K28" i="9"/>
  <c r="K28" i="14"/>
  <c r="K24" i="10"/>
  <c r="P24" i="10"/>
  <c r="K24" i="18"/>
  <c r="M24" i="18"/>
  <c r="P25" i="16"/>
  <c r="N25" i="16"/>
  <c r="M25" i="16"/>
  <c r="L25" i="16"/>
  <c r="O25" i="16"/>
  <c r="K25" i="15"/>
  <c r="L25" i="15"/>
  <c r="K25" i="18"/>
  <c r="N25" i="18"/>
  <c r="K25" i="8"/>
  <c r="P25" i="8"/>
  <c r="K25" i="14"/>
  <c r="K25" i="12"/>
  <c r="N25" i="12"/>
  <c r="K25" i="11"/>
  <c r="L25" i="11"/>
  <c r="N24" i="9"/>
  <c r="P24" i="9"/>
  <c r="O24" i="9"/>
  <c r="M24" i="9"/>
  <c r="L24" i="9"/>
  <c r="K23" i="11"/>
  <c r="L23" i="11"/>
  <c r="K23" i="9"/>
  <c r="L23" i="9"/>
  <c r="K24" i="13"/>
  <c r="L24" i="13"/>
  <c r="K24" i="14"/>
  <c r="M24" i="14"/>
  <c r="K23" i="8"/>
  <c r="M23" i="8"/>
  <c r="K24" i="12"/>
  <c r="L24" i="12"/>
  <c r="K24" i="15"/>
  <c r="K24" i="8"/>
  <c r="P24" i="8"/>
  <c r="K24" i="11"/>
  <c r="L24" i="11"/>
  <c r="K23" i="12"/>
  <c r="N23" i="12"/>
  <c r="K24" i="16"/>
  <c r="L24" i="16"/>
  <c r="K23" i="10"/>
  <c r="K23" i="16"/>
  <c r="K23" i="14"/>
  <c r="P23" i="14"/>
  <c r="K22" i="8"/>
  <c r="M22" i="8"/>
  <c r="K22" i="9"/>
  <c r="K22" i="14"/>
  <c r="K22" i="18"/>
  <c r="K22" i="12"/>
  <c r="K22" i="15"/>
  <c r="K22" i="11"/>
  <c r="K22" i="16"/>
  <c r="K22" i="10"/>
  <c r="K15" i="13"/>
  <c r="N15" i="13"/>
  <c r="K15" i="12"/>
  <c r="L15" i="12"/>
  <c r="P15" i="18"/>
  <c r="O15" i="18"/>
  <c r="K15" i="8"/>
  <c r="L15" i="8"/>
  <c r="K15" i="15"/>
  <c r="K15" i="16"/>
  <c r="M15" i="16"/>
  <c r="K15" i="11"/>
  <c r="Q32" i="17"/>
  <c r="Q24" i="17"/>
  <c r="Q31" i="17"/>
  <c r="Q27" i="17"/>
  <c r="Q36" i="17"/>
  <c r="E36" i="5"/>
  <c r="P42" i="18"/>
  <c r="O42" i="18"/>
  <c r="N42" i="18"/>
  <c r="M42" i="18"/>
  <c r="L42" i="18"/>
  <c r="AI36" i="5"/>
  <c r="P19" i="13"/>
  <c r="O19" i="13"/>
  <c r="N19" i="13"/>
  <c r="M19" i="13"/>
  <c r="L19" i="13"/>
  <c r="O23" i="17"/>
  <c r="N23" i="17"/>
  <c r="M23" i="17"/>
  <c r="L23" i="17"/>
  <c r="P23" i="17"/>
  <c r="B36" i="5"/>
  <c r="T36" i="5"/>
  <c r="M18" i="9"/>
  <c r="O18" i="9"/>
  <c r="P18" i="9"/>
  <c r="N18" i="9"/>
  <c r="L18" i="9"/>
  <c r="M36" i="8"/>
  <c r="P36" i="8"/>
  <c r="O36" i="8"/>
  <c r="N36" i="8"/>
  <c r="L36" i="8"/>
  <c r="P19" i="9"/>
  <c r="O19" i="9"/>
  <c r="N19" i="9"/>
  <c r="L19" i="9"/>
  <c r="M19" i="9"/>
  <c r="P19" i="11"/>
  <c r="O19" i="11"/>
  <c r="N19" i="11"/>
  <c r="M19" i="11"/>
  <c r="L19" i="11"/>
  <c r="P31" i="8"/>
  <c r="M31" i="8"/>
  <c r="L31" i="8"/>
  <c r="O31" i="8"/>
  <c r="N31" i="8"/>
  <c r="P31" i="9"/>
  <c r="Q15" i="17"/>
  <c r="N36" i="5"/>
  <c r="M31" i="9"/>
  <c r="C46" i="5"/>
  <c r="O31" i="9"/>
  <c r="N35" i="15"/>
  <c r="O35" i="15"/>
  <c r="P35" i="15"/>
  <c r="M35" i="15"/>
  <c r="L35" i="15"/>
  <c r="W36" i="5"/>
  <c r="N19" i="10"/>
  <c r="P19" i="10"/>
  <c r="O19" i="10"/>
  <c r="Z36" i="5"/>
  <c r="P30" i="11"/>
  <c r="O30" i="11"/>
  <c r="N30" i="11"/>
  <c r="L31" i="9"/>
  <c r="P31" i="10"/>
  <c r="O31" i="10"/>
  <c r="M31" i="10"/>
  <c r="L31" i="10"/>
  <c r="N31" i="10"/>
  <c r="P19" i="8"/>
  <c r="O19" i="8"/>
  <c r="N19" i="8"/>
  <c r="M19" i="8"/>
  <c r="M19" i="10"/>
  <c r="O18" i="12"/>
  <c r="O31" i="16"/>
  <c r="N31" i="16"/>
  <c r="P31" i="16"/>
  <c r="M31" i="16"/>
  <c r="L31" i="16"/>
  <c r="O42" i="16"/>
  <c r="L42" i="16"/>
  <c r="P42" i="16"/>
  <c r="N42" i="16"/>
  <c r="B44" i="5"/>
  <c r="Q36" i="5"/>
  <c r="O42" i="12"/>
  <c r="P42" i="12"/>
  <c r="N42" i="12"/>
  <c r="M42" i="12"/>
  <c r="L42" i="12"/>
  <c r="P43" i="8"/>
  <c r="O43" i="8"/>
  <c r="L43" i="8"/>
  <c r="M42" i="9"/>
  <c r="O42" i="9"/>
  <c r="O41" i="10"/>
  <c r="N41" i="10"/>
  <c r="P43" i="10"/>
  <c r="M43" i="10"/>
  <c r="L43" i="10"/>
  <c r="O31" i="13"/>
  <c r="P31" i="13"/>
  <c r="N31" i="13"/>
  <c r="M31" i="13"/>
  <c r="L31" i="12"/>
  <c r="P43" i="13"/>
  <c r="O43" i="13"/>
  <c r="N43" i="13"/>
  <c r="M43" i="13"/>
  <c r="M18" i="15"/>
  <c r="N18" i="15"/>
  <c r="P18" i="15"/>
  <c r="O18" i="15"/>
  <c r="L18" i="15"/>
  <c r="M31" i="12"/>
  <c r="M43" i="15"/>
  <c r="L43" i="15"/>
  <c r="P43" i="15"/>
  <c r="N31" i="12"/>
  <c r="N40" i="14"/>
  <c r="P40" i="14"/>
  <c r="O40" i="14"/>
  <c r="M40" i="14"/>
  <c r="L40" i="14"/>
  <c r="N43" i="15"/>
  <c r="P26" i="17"/>
  <c r="O26" i="17"/>
  <c r="N26" i="17"/>
  <c r="M26" i="17"/>
  <c r="Q26" i="17"/>
  <c r="O43" i="16"/>
  <c r="N43" i="16"/>
  <c r="L43" i="16"/>
  <c r="P33" i="17"/>
  <c r="O33" i="17"/>
  <c r="N33" i="17"/>
  <c r="L28" i="12"/>
  <c r="L41" i="12"/>
  <c r="M43" i="16"/>
  <c r="L33" i="17"/>
  <c r="M28" i="12"/>
  <c r="M41" i="12"/>
  <c r="O16" i="15"/>
  <c r="P16" i="15"/>
  <c r="O18" i="16"/>
  <c r="L18" i="16"/>
  <c r="P18" i="16"/>
  <c r="P43" i="16"/>
  <c r="M33" i="17"/>
  <c r="P40" i="17"/>
  <c r="O40" i="17"/>
  <c r="N40" i="17"/>
  <c r="M40" i="17"/>
  <c r="L40" i="17"/>
  <c r="L20" i="13"/>
  <c r="M30" i="14"/>
  <c r="L16" i="15"/>
  <c r="N31" i="15"/>
  <c r="M18" i="16"/>
  <c r="M34" i="17"/>
  <c r="N34" i="17"/>
  <c r="O34" i="17"/>
  <c r="L34" i="17"/>
  <c r="L41" i="17"/>
  <c r="M41" i="17"/>
  <c r="M16" i="15"/>
  <c r="O31" i="15"/>
  <c r="N18" i="16"/>
  <c r="P28" i="17"/>
  <c r="O28" i="17"/>
  <c r="N28" i="17"/>
  <c r="M28" i="17"/>
  <c r="P34" i="17"/>
  <c r="N41" i="17"/>
  <c r="N16" i="15"/>
  <c r="M22" i="17"/>
  <c r="N22" i="17"/>
  <c r="O41" i="17"/>
  <c r="L17" i="17"/>
  <c r="M17" i="17"/>
  <c r="N23" i="15"/>
  <c r="O23" i="15"/>
  <c r="L29" i="17"/>
  <c r="M29" i="17"/>
  <c r="L31" i="18"/>
  <c r="M31" i="18"/>
  <c r="L23" i="15"/>
  <c r="N29" i="17"/>
  <c r="N31" i="18"/>
  <c r="L19" i="18"/>
  <c r="M19" i="18"/>
  <c r="O19" i="15"/>
  <c r="P23" i="15"/>
  <c r="P21" i="17"/>
  <c r="O21" i="17"/>
  <c r="N21" i="17"/>
  <c r="P29" i="17"/>
  <c r="P38" i="17"/>
  <c r="O38" i="17"/>
  <c r="Q38" i="17"/>
  <c r="N19" i="18"/>
  <c r="P31" i="18"/>
  <c r="P16" i="17"/>
  <c r="O16" i="17"/>
  <c r="N16" i="17"/>
  <c r="M16" i="17"/>
  <c r="Q19" i="17"/>
  <c r="O35" i="17"/>
  <c r="N35" i="17"/>
  <c r="M35" i="17"/>
  <c r="L35" i="17"/>
  <c r="O19" i="18"/>
  <c r="O21" i="18"/>
  <c r="L37" i="18"/>
  <c r="L18" i="17"/>
  <c r="L30" i="17"/>
  <c r="L42" i="17"/>
  <c r="M18" i="17"/>
  <c r="L25" i="17"/>
  <c r="M30" i="17"/>
  <c r="L37" i="17"/>
  <c r="M42" i="17"/>
  <c r="L15" i="18"/>
  <c r="M32" i="18"/>
  <c r="N37" i="18"/>
  <c r="M25" i="17"/>
  <c r="M37" i="17"/>
  <c r="M15" i="18"/>
  <c r="N15" i="18"/>
  <c r="Q33" i="17"/>
  <c r="Q35" i="17"/>
  <c r="Q44" i="22"/>
  <c r="O16" i="14"/>
  <c r="M30" i="11"/>
  <c r="L20" i="10"/>
  <c r="L20" i="9"/>
  <c r="M41" i="8"/>
  <c r="P20" i="10"/>
  <c r="P29" i="9"/>
  <c r="M28" i="10"/>
  <c r="O29" i="9"/>
  <c r="Q29" i="9"/>
  <c r="M29" i="9"/>
  <c r="N29" i="9"/>
  <c r="M16" i="14"/>
  <c r="O16" i="18"/>
  <c r="P16" i="18"/>
  <c r="L16" i="14"/>
  <c r="L28" i="10"/>
  <c r="O20" i="10"/>
  <c r="P28" i="10"/>
  <c r="O28" i="10"/>
  <c r="L19" i="16"/>
  <c r="P41" i="8"/>
  <c r="P19" i="16"/>
  <c r="M39" i="11"/>
  <c r="L18" i="12"/>
  <c r="N19" i="16"/>
  <c r="O19" i="16"/>
  <c r="N18" i="12"/>
  <c r="C24" i="5"/>
  <c r="P16" i="14"/>
  <c r="P32" i="8"/>
  <c r="N16" i="18"/>
  <c r="P18" i="12"/>
  <c r="Q18" i="12"/>
  <c r="P42" i="14"/>
  <c r="N16" i="13"/>
  <c r="N20" i="9"/>
  <c r="P27" i="11"/>
  <c r="M20" i="16"/>
  <c r="L28" i="15"/>
  <c r="L32" i="12"/>
  <c r="P21" i="9"/>
  <c r="N41" i="8"/>
  <c r="Q41" i="8"/>
  <c r="P42" i="13"/>
  <c r="N17" i="13"/>
  <c r="L40" i="18"/>
  <c r="O32" i="13"/>
  <c r="L17" i="15"/>
  <c r="M17" i="15"/>
  <c r="N20" i="10"/>
  <c r="Q20" i="10"/>
  <c r="M42" i="8"/>
  <c r="M20" i="9"/>
  <c r="Q20" i="9"/>
  <c r="O40" i="18"/>
  <c r="L42" i="13"/>
  <c r="O28" i="15"/>
  <c r="O42" i="13"/>
  <c r="M16" i="18"/>
  <c r="O20" i="9"/>
  <c r="P25" i="10"/>
  <c r="N25" i="10"/>
  <c r="N42" i="15"/>
  <c r="M17" i="10"/>
  <c r="P32" i="11"/>
  <c r="L41" i="16"/>
  <c r="M42" i="15"/>
  <c r="L26" i="14"/>
  <c r="N17" i="10"/>
  <c r="M30" i="16"/>
  <c r="L32" i="11"/>
  <c r="N41" i="16"/>
  <c r="P30" i="16"/>
  <c r="P20" i="16"/>
  <c r="M26" i="14"/>
  <c r="O17" i="10"/>
  <c r="O29" i="8"/>
  <c r="N17" i="14"/>
  <c r="N29" i="8"/>
  <c r="P42" i="15"/>
  <c r="L30" i="16"/>
  <c r="L29" i="11"/>
  <c r="M35" i="12"/>
  <c r="L20" i="8"/>
  <c r="O30" i="16"/>
  <c r="N40" i="15"/>
  <c r="N35" i="12"/>
  <c r="L24" i="14"/>
  <c r="N20" i="8"/>
  <c r="P20" i="18"/>
  <c r="L18" i="13"/>
  <c r="P20" i="15"/>
  <c r="L20" i="11"/>
  <c r="O41" i="16"/>
  <c r="M41" i="16"/>
  <c r="P40" i="15"/>
  <c r="O20" i="16"/>
  <c r="P35" i="12"/>
  <c r="M17" i="13"/>
  <c r="P20" i="8"/>
  <c r="M37" i="15"/>
  <c r="O42" i="14"/>
  <c r="P41" i="14"/>
  <c r="O29" i="11"/>
  <c r="L29" i="8"/>
  <c r="M40" i="15"/>
  <c r="L42" i="14"/>
  <c r="O20" i="8"/>
  <c r="O27" i="8"/>
  <c r="P17" i="10"/>
  <c r="O20" i="18"/>
  <c r="P42" i="8"/>
  <c r="N18" i="13"/>
  <c r="L20" i="14"/>
  <c r="N24" i="12"/>
  <c r="O41" i="14"/>
  <c r="O32" i="15"/>
  <c r="N17" i="11"/>
  <c r="O17" i="13"/>
  <c r="L23" i="13"/>
  <c r="M28" i="15"/>
  <c r="O32" i="11"/>
  <c r="M32" i="15"/>
  <c r="N32" i="15"/>
  <c r="L42" i="8"/>
  <c r="P17" i="13"/>
  <c r="M41" i="15"/>
  <c r="O20" i="12"/>
  <c r="N21" i="11"/>
  <c r="O17" i="14"/>
  <c r="N20" i="14"/>
  <c r="L17" i="11"/>
  <c r="N42" i="8"/>
  <c r="M17" i="11"/>
  <c r="P32" i="12"/>
  <c r="N41" i="15"/>
  <c r="N41" i="14"/>
  <c r="M29" i="11"/>
  <c r="P16" i="9"/>
  <c r="N38" i="8"/>
  <c r="N32" i="12"/>
  <c r="L20" i="18"/>
  <c r="O20" i="14"/>
  <c r="M20" i="18"/>
  <c r="O41" i="8"/>
  <c r="O16" i="9"/>
  <c r="L38" i="8"/>
  <c r="L32" i="15"/>
  <c r="N42" i="13"/>
  <c r="P28" i="15"/>
  <c r="P26" i="12"/>
  <c r="M25" i="10"/>
  <c r="P20" i="12"/>
  <c r="O38" i="8"/>
  <c r="O21" i="11"/>
  <c r="P32" i="10"/>
  <c r="P41" i="15"/>
  <c r="L41" i="15"/>
  <c r="P18" i="13"/>
  <c r="P29" i="11"/>
  <c r="M29" i="8"/>
  <c r="L20" i="12"/>
  <c r="L41" i="14"/>
  <c r="O40" i="15"/>
  <c r="N39" i="12"/>
  <c r="P17" i="14"/>
  <c r="L17" i="14"/>
  <c r="M20" i="14"/>
  <c r="L27" i="16"/>
  <c r="O17" i="11"/>
  <c r="N20" i="12"/>
  <c r="P38" i="8"/>
  <c r="L20" i="16"/>
  <c r="M42" i="14"/>
  <c r="O25" i="10"/>
  <c r="O18" i="13"/>
  <c r="O42" i="15"/>
  <c r="O29" i="10"/>
  <c r="N29" i="10"/>
  <c r="L32" i="9"/>
  <c r="L32" i="13"/>
  <c r="L29" i="10"/>
  <c r="P29" i="15"/>
  <c r="N32" i="13"/>
  <c r="N38" i="9"/>
  <c r="N29" i="15"/>
  <c r="M20" i="15"/>
  <c r="O32" i="9"/>
  <c r="O29" i="15"/>
  <c r="N32" i="9"/>
  <c r="O20" i="15"/>
  <c r="P29" i="10"/>
  <c r="P32" i="13"/>
  <c r="L32" i="14"/>
  <c r="Q18" i="15"/>
  <c r="L20" i="15"/>
  <c r="O32" i="14"/>
  <c r="M29" i="15"/>
  <c r="P15" i="14"/>
  <c r="M32" i="14"/>
  <c r="N32" i="14"/>
  <c r="P32" i="9"/>
  <c r="N40" i="11"/>
  <c r="O23" i="13"/>
  <c r="O25" i="9"/>
  <c r="M32" i="8"/>
  <c r="P23" i="13"/>
  <c r="N24" i="14"/>
  <c r="P25" i="9"/>
  <c r="L32" i="8"/>
  <c r="N32" i="8"/>
  <c r="P20" i="11"/>
  <c r="L32" i="10"/>
  <c r="N25" i="8"/>
  <c r="L39" i="14"/>
  <c r="O27" i="16"/>
  <c r="O20" i="11"/>
  <c r="N32" i="10"/>
  <c r="O32" i="16"/>
  <c r="L39" i="18"/>
  <c r="M32" i="10"/>
  <c r="P32" i="16"/>
  <c r="M23" i="13"/>
  <c r="C13" i="5"/>
  <c r="L32" i="16"/>
  <c r="M20" i="11"/>
  <c r="O16" i="16"/>
  <c r="L16" i="16"/>
  <c r="L29" i="12"/>
  <c r="M38" i="12"/>
  <c r="N32" i="16"/>
  <c r="N39" i="16"/>
  <c r="N27" i="16"/>
  <c r="M27" i="16"/>
  <c r="O30" i="15"/>
  <c r="M26" i="12"/>
  <c r="M33" i="14"/>
  <c r="L37" i="16"/>
  <c r="L18" i="10"/>
  <c r="P16" i="16"/>
  <c r="N30" i="18"/>
  <c r="Q20" i="13"/>
  <c r="P33" i="14"/>
  <c r="P18" i="10"/>
  <c r="L26" i="12"/>
  <c r="P40" i="11"/>
  <c r="M16" i="16"/>
  <c r="M40" i="11"/>
  <c r="N26" i="12"/>
  <c r="O39" i="9"/>
  <c r="L27" i="8"/>
  <c r="M38" i="10"/>
  <c r="O38" i="10"/>
  <c r="M39" i="14"/>
  <c r="L16" i="11"/>
  <c r="O15" i="16"/>
  <c r="P21" i="10"/>
  <c r="M23" i="18"/>
  <c r="N15" i="10"/>
  <c r="N37" i="12"/>
  <c r="L35" i="18"/>
  <c r="N15" i="14"/>
  <c r="O23" i="18"/>
  <c r="L15" i="10"/>
  <c r="M15" i="14"/>
  <c r="N39" i="14"/>
  <c r="Q19" i="14"/>
  <c r="O40" i="13"/>
  <c r="O23" i="11"/>
  <c r="N37" i="9"/>
  <c r="L15" i="14"/>
  <c r="M23" i="14"/>
  <c r="P23" i="11"/>
  <c r="L22" i="13"/>
  <c r="M16" i="11"/>
  <c r="M24" i="12"/>
  <c r="M15" i="10"/>
  <c r="O21" i="9"/>
  <c r="M37" i="14"/>
  <c r="P39" i="11"/>
  <c r="P27" i="8"/>
  <c r="L23" i="18"/>
  <c r="O21" i="10"/>
  <c r="L35" i="10"/>
  <c r="N37" i="16"/>
  <c r="N23" i="18"/>
  <c r="L15" i="16"/>
  <c r="P15" i="10"/>
  <c r="M37" i="9"/>
  <c r="N39" i="13"/>
  <c r="Q41" i="9"/>
  <c r="Q43" i="11"/>
  <c r="N18" i="10"/>
  <c r="L38" i="11"/>
  <c r="M38" i="11"/>
  <c r="O37" i="9"/>
  <c r="N38" i="11"/>
  <c r="P37" i="9"/>
  <c r="P21" i="16"/>
  <c r="O38" i="12"/>
  <c r="N28" i="8"/>
  <c r="M40" i="18"/>
  <c r="P39" i="9"/>
  <c r="C14" i="5"/>
  <c r="O26" i="15"/>
  <c r="O38" i="11"/>
  <c r="O25" i="13"/>
  <c r="O34" i="13"/>
  <c r="L37" i="12"/>
  <c r="P35" i="10"/>
  <c r="P15" i="16"/>
  <c r="P39" i="14"/>
  <c r="M25" i="13"/>
  <c r="N21" i="9"/>
  <c r="M18" i="10"/>
  <c r="Q21" i="18"/>
  <c r="L18" i="14"/>
  <c r="M18" i="14"/>
  <c r="O18" i="14"/>
  <c r="N18" i="14"/>
  <c r="P18" i="14"/>
  <c r="L21" i="8"/>
  <c r="M28" i="13"/>
  <c r="M38" i="16"/>
  <c r="L25" i="13"/>
  <c r="O35" i="12"/>
  <c r="P25" i="12"/>
  <c r="L25" i="9"/>
  <c r="M21" i="8"/>
  <c r="P21" i="11"/>
  <c r="M38" i="18"/>
  <c r="P17" i="15"/>
  <c r="P38" i="16"/>
  <c r="L27" i="10"/>
  <c r="O39" i="18"/>
  <c r="Q42" i="12"/>
  <c r="O24" i="18"/>
  <c r="P37" i="8"/>
  <c r="L38" i="18"/>
  <c r="P26" i="16"/>
  <c r="L37" i="15"/>
  <c r="N30" i="15"/>
  <c r="Q41" i="10"/>
  <c r="M37" i="8"/>
  <c r="N23" i="14"/>
  <c r="M25" i="8"/>
  <c r="N27" i="9"/>
  <c r="L24" i="18"/>
  <c r="O37" i="8"/>
  <c r="O38" i="18"/>
  <c r="L39" i="13"/>
  <c r="P39" i="13"/>
  <c r="P21" i="8"/>
  <c r="O21" i="8"/>
  <c r="M36" i="16"/>
  <c r="N39" i="8"/>
  <c r="O39" i="13"/>
  <c r="M21" i="13"/>
  <c r="N25" i="13"/>
  <c r="O38" i="16"/>
  <c r="Q40" i="14"/>
  <c r="P30" i="15"/>
  <c r="M30" i="15"/>
  <c r="N33" i="12"/>
  <c r="N37" i="8"/>
  <c r="O23" i="14"/>
  <c r="M37" i="13"/>
  <c r="O27" i="9"/>
  <c r="N23" i="9"/>
  <c r="M25" i="9"/>
  <c r="P17" i="8"/>
  <c r="L21" i="11"/>
  <c r="O28" i="13"/>
  <c r="N36" i="10"/>
  <c r="L27" i="9"/>
  <c r="N38" i="16"/>
  <c r="L28" i="13"/>
  <c r="Q17" i="18"/>
  <c r="O15" i="13"/>
  <c r="M22" i="13"/>
  <c r="L39" i="10"/>
  <c r="O33" i="14"/>
  <c r="M36" i="10"/>
  <c r="N17" i="15"/>
  <c r="N40" i="18"/>
  <c r="L33" i="13"/>
  <c r="O24" i="10"/>
  <c r="N38" i="18"/>
  <c r="M37" i="16"/>
  <c r="N18" i="18"/>
  <c r="L21" i="16"/>
  <c r="N26" i="16"/>
  <c r="O24" i="14"/>
  <c r="L23" i="14"/>
  <c r="N24" i="10"/>
  <c r="M24" i="10"/>
  <c r="L24" i="10"/>
  <c r="M39" i="18"/>
  <c r="M39" i="16"/>
  <c r="L39" i="16"/>
  <c r="N22" i="13"/>
  <c r="L40" i="11"/>
  <c r="N33" i="13"/>
  <c r="P40" i="13"/>
  <c r="O34" i="8"/>
  <c r="L21" i="13"/>
  <c r="N37" i="13"/>
  <c r="P27" i="9"/>
  <c r="O17" i="8"/>
  <c r="P22" i="13"/>
  <c r="N28" i="13"/>
  <c r="O37" i="16"/>
  <c r="M39" i="9"/>
  <c r="O18" i="18"/>
  <c r="L40" i="8"/>
  <c r="L29" i="16"/>
  <c r="M29" i="16"/>
  <c r="P29" i="16"/>
  <c r="O29" i="16"/>
  <c r="N29" i="16"/>
  <c r="Q18" i="8"/>
  <c r="L17" i="16"/>
  <c r="P17" i="16"/>
  <c r="O17" i="16"/>
  <c r="N17" i="16"/>
  <c r="M17" i="16"/>
  <c r="Q29" i="18"/>
  <c r="O21" i="16"/>
  <c r="L40" i="13"/>
  <c r="O21" i="13"/>
  <c r="L37" i="13"/>
  <c r="N17" i="8"/>
  <c r="P15" i="9"/>
  <c r="P28" i="16"/>
  <c r="L28" i="8"/>
  <c r="L38" i="9"/>
  <c r="M16" i="10"/>
  <c r="L16" i="10"/>
  <c r="N16" i="10"/>
  <c r="P16" i="10"/>
  <c r="O16" i="10"/>
  <c r="L29" i="13"/>
  <c r="N29" i="13"/>
  <c r="M29" i="13"/>
  <c r="P29" i="13"/>
  <c r="O29" i="13"/>
  <c r="N26" i="14"/>
  <c r="O26" i="14"/>
  <c r="L25" i="18"/>
  <c r="N17" i="12"/>
  <c r="P17" i="12"/>
  <c r="O17" i="12"/>
  <c r="Q19" i="15"/>
  <c r="P18" i="18"/>
  <c r="P37" i="13"/>
  <c r="Q16" i="15"/>
  <c r="L38" i="14"/>
  <c r="P21" i="13"/>
  <c r="O26" i="8"/>
  <c r="N26" i="8"/>
  <c r="P26" i="8"/>
  <c r="M26" i="8"/>
  <c r="L26" i="8"/>
  <c r="N38" i="14"/>
  <c r="P28" i="8"/>
  <c r="L26" i="9"/>
  <c r="N26" i="9"/>
  <c r="M26" i="9"/>
  <c r="O26" i="9"/>
  <c r="P26" i="9"/>
  <c r="O25" i="15"/>
  <c r="M40" i="13"/>
  <c r="O40" i="9"/>
  <c r="O17" i="9"/>
  <c r="P27" i="13"/>
  <c r="M15" i="13"/>
  <c r="M38" i="9"/>
  <c r="L26" i="13"/>
  <c r="P26" i="13"/>
  <c r="O26" i="13"/>
  <c r="N26" i="13"/>
  <c r="Q19" i="12"/>
  <c r="M27" i="14"/>
  <c r="M24" i="11"/>
  <c r="Q19" i="10"/>
  <c r="O15" i="9"/>
  <c r="O28" i="16"/>
  <c r="P27" i="18"/>
  <c r="O27" i="18"/>
  <c r="N29" i="14"/>
  <c r="L29" i="14"/>
  <c r="P29" i="14"/>
  <c r="O24" i="12"/>
  <c r="L30" i="13"/>
  <c r="L27" i="11"/>
  <c r="N17" i="9"/>
  <c r="M17" i="8"/>
  <c r="M15" i="9"/>
  <c r="L15" i="13"/>
  <c r="O16" i="11"/>
  <c r="P16" i="11"/>
  <c r="L21" i="10"/>
  <c r="N21" i="10"/>
  <c r="N39" i="18"/>
  <c r="L28" i="16"/>
  <c r="P28" i="18"/>
  <c r="L26" i="16"/>
  <c r="M29" i="14"/>
  <c r="P24" i="12"/>
  <c r="M28" i="11"/>
  <c r="O36" i="12"/>
  <c r="O23" i="12"/>
  <c r="C12" i="5"/>
  <c r="M27" i="11"/>
  <c r="P27" i="14"/>
  <c r="O24" i="11"/>
  <c r="N35" i="14"/>
  <c r="M17" i="9"/>
  <c r="M37" i="12"/>
  <c r="L16" i="9"/>
  <c r="N27" i="10"/>
  <c r="O34" i="11"/>
  <c r="P15" i="12"/>
  <c r="O28" i="8"/>
  <c r="O39" i="11"/>
  <c r="M40" i="9"/>
  <c r="N39" i="9"/>
  <c r="P16" i="12"/>
  <c r="N16" i="12"/>
  <c r="M16" i="12"/>
  <c r="L16" i="12"/>
  <c r="O16" i="12"/>
  <c r="L21" i="12"/>
  <c r="N21" i="12"/>
  <c r="M21" i="12"/>
  <c r="O21" i="12"/>
  <c r="P21" i="12"/>
  <c r="L27" i="12"/>
  <c r="P27" i="12"/>
  <c r="O27" i="12"/>
  <c r="N27" i="12"/>
  <c r="M27" i="12"/>
  <c r="L34" i="11"/>
  <c r="N35" i="8"/>
  <c r="M16" i="8"/>
  <c r="L16" i="8"/>
  <c r="P16" i="8"/>
  <c r="O16" i="8"/>
  <c r="N16" i="8"/>
  <c r="O21" i="14"/>
  <c r="P21" i="14"/>
  <c r="L21" i="14"/>
  <c r="O27" i="13"/>
  <c r="L35" i="8"/>
  <c r="M17" i="12"/>
  <c r="Q43" i="9"/>
  <c r="M28" i="18"/>
  <c r="N28" i="18"/>
  <c r="L17" i="9"/>
  <c r="M27" i="13"/>
  <c r="O38" i="9"/>
  <c r="O40" i="8"/>
  <c r="Q27" i="15"/>
  <c r="L27" i="18"/>
  <c r="O28" i="18"/>
  <c r="N24" i="11"/>
  <c r="N27" i="18"/>
  <c r="M26" i="13"/>
  <c r="L17" i="12"/>
  <c r="O26" i="16"/>
  <c r="N28" i="11"/>
  <c r="P23" i="12"/>
  <c r="N27" i="11"/>
  <c r="O27" i="14"/>
  <c r="L39" i="8"/>
  <c r="O37" i="12"/>
  <c r="M16" i="9"/>
  <c r="O27" i="10"/>
  <c r="Q19" i="9"/>
  <c r="P34" i="11"/>
  <c r="N27" i="8"/>
  <c r="L21" i="9"/>
  <c r="Q42" i="18"/>
  <c r="L15" i="9"/>
  <c r="L40" i="9"/>
  <c r="N40" i="8"/>
  <c r="L26" i="15"/>
  <c r="P26" i="15"/>
  <c r="M26" i="15"/>
  <c r="L26" i="11"/>
  <c r="N26" i="11"/>
  <c r="M26" i="11"/>
  <c r="P26" i="11"/>
  <c r="O26" i="11"/>
  <c r="P21" i="15"/>
  <c r="O21" i="15"/>
  <c r="M21" i="15"/>
  <c r="N21" i="15"/>
  <c r="L21" i="15"/>
  <c r="Q26" i="10"/>
  <c r="Q43" i="14"/>
  <c r="M21" i="16"/>
  <c r="N27" i="13"/>
  <c r="O15" i="12"/>
  <c r="P40" i="9"/>
  <c r="P40" i="8"/>
  <c r="P16" i="13"/>
  <c r="O16" i="13"/>
  <c r="O39" i="16"/>
  <c r="P15" i="13"/>
  <c r="N15" i="12"/>
  <c r="L16" i="13"/>
  <c r="M25" i="15"/>
  <c r="N21" i="14"/>
  <c r="L28" i="11"/>
  <c r="N27" i="14"/>
  <c r="L18" i="18"/>
  <c r="M21" i="14"/>
  <c r="M15" i="12"/>
  <c r="O28" i="11"/>
  <c r="L39" i="11"/>
  <c r="N23" i="8"/>
  <c r="L35" i="14"/>
  <c r="M23" i="11"/>
  <c r="Q19" i="8"/>
  <c r="P27" i="10"/>
  <c r="Q19" i="11"/>
  <c r="M28" i="16"/>
  <c r="Q18" i="11"/>
  <c r="N29" i="12"/>
  <c r="P29" i="12"/>
  <c r="O29" i="12"/>
  <c r="P26" i="18"/>
  <c r="M26" i="18"/>
  <c r="O26" i="18"/>
  <c r="N26" i="18"/>
  <c r="C25" i="5"/>
  <c r="O36" i="14"/>
  <c r="M36" i="15"/>
  <c r="M36" i="14"/>
  <c r="P36" i="14"/>
  <c r="P36" i="15"/>
  <c r="O36" i="15"/>
  <c r="P36" i="12"/>
  <c r="N36" i="14"/>
  <c r="L36" i="12"/>
  <c r="O37" i="11"/>
  <c r="P38" i="12"/>
  <c r="L37" i="14"/>
  <c r="N37" i="15"/>
  <c r="O37" i="14"/>
  <c r="N37" i="11"/>
  <c r="Q38" i="13"/>
  <c r="O37" i="15"/>
  <c r="P37" i="11"/>
  <c r="L37" i="11"/>
  <c r="L38" i="12"/>
  <c r="N37" i="14"/>
  <c r="O35" i="9"/>
  <c r="O35" i="14"/>
  <c r="L36" i="11"/>
  <c r="L35" i="9"/>
  <c r="M35" i="9"/>
  <c r="L36" i="10"/>
  <c r="M35" i="10"/>
  <c r="O35" i="10"/>
  <c r="M34" i="8"/>
  <c r="N33" i="14"/>
  <c r="L36" i="15"/>
  <c r="N36" i="16"/>
  <c r="M36" i="11"/>
  <c r="N36" i="11"/>
  <c r="O36" i="16"/>
  <c r="P36" i="16"/>
  <c r="M36" i="12"/>
  <c r="O36" i="11"/>
  <c r="O36" i="10"/>
  <c r="P35" i="14"/>
  <c r="M35" i="18"/>
  <c r="N35" i="18"/>
  <c r="O35" i="18"/>
  <c r="P35" i="9"/>
  <c r="O33" i="8"/>
  <c r="P33" i="8"/>
  <c r="M33" i="13"/>
  <c r="L33" i="9"/>
  <c r="L33" i="8"/>
  <c r="O33" i="13"/>
  <c r="P33" i="9"/>
  <c r="M33" i="8"/>
  <c r="O33" i="12"/>
  <c r="C29" i="5"/>
  <c r="Q43" i="12"/>
  <c r="Q43" i="18"/>
  <c r="Q43" i="15"/>
  <c r="Q43" i="8"/>
  <c r="Q43" i="10"/>
  <c r="O39" i="10"/>
  <c r="M41" i="13"/>
  <c r="P41" i="13"/>
  <c r="N41" i="13"/>
  <c r="L41" i="13"/>
  <c r="O41" i="13"/>
  <c r="P39" i="10"/>
  <c r="Q42" i="9"/>
  <c r="L39" i="12"/>
  <c r="P39" i="12"/>
  <c r="M41" i="11"/>
  <c r="L41" i="11"/>
  <c r="P41" i="11"/>
  <c r="O41" i="11"/>
  <c r="N41" i="11"/>
  <c r="M39" i="12"/>
  <c r="N40" i="10"/>
  <c r="O40" i="10"/>
  <c r="N39" i="10"/>
  <c r="L40" i="12"/>
  <c r="P40" i="12"/>
  <c r="M40" i="12"/>
  <c r="O40" i="12"/>
  <c r="N40" i="12"/>
  <c r="O39" i="8"/>
  <c r="P39" i="8"/>
  <c r="M41" i="18"/>
  <c r="P41" i="18"/>
  <c r="L41" i="18"/>
  <c r="N41" i="18"/>
  <c r="O41" i="18"/>
  <c r="M39" i="15"/>
  <c r="L39" i="15"/>
  <c r="P39" i="15"/>
  <c r="O39" i="15"/>
  <c r="N39" i="15"/>
  <c r="Q42" i="11"/>
  <c r="N40" i="16"/>
  <c r="P40" i="16"/>
  <c r="O40" i="16"/>
  <c r="M40" i="16"/>
  <c r="P40" i="10"/>
  <c r="M40" i="10"/>
  <c r="Q42" i="10"/>
  <c r="P36" i="13"/>
  <c r="L36" i="13"/>
  <c r="N36" i="13"/>
  <c r="M36" i="13"/>
  <c r="O36" i="13"/>
  <c r="N34" i="14"/>
  <c r="O34" i="14"/>
  <c r="L34" i="14"/>
  <c r="P34" i="14"/>
  <c r="M34" i="14"/>
  <c r="P30" i="10"/>
  <c r="P34" i="10"/>
  <c r="M34" i="10"/>
  <c r="O34" i="10"/>
  <c r="N34" i="10"/>
  <c r="L34" i="10"/>
  <c r="P33" i="12"/>
  <c r="M38" i="15"/>
  <c r="Q30" i="11"/>
  <c r="M30" i="10"/>
  <c r="N30" i="13"/>
  <c r="M36" i="18"/>
  <c r="P36" i="18"/>
  <c r="O36" i="18"/>
  <c r="L36" i="18"/>
  <c r="N38" i="15"/>
  <c r="P34" i="13"/>
  <c r="P36" i="9"/>
  <c r="N36" i="9"/>
  <c r="O36" i="9"/>
  <c r="L36" i="9"/>
  <c r="M36" i="9"/>
  <c r="N37" i="10"/>
  <c r="M37" i="10"/>
  <c r="L37" i="10"/>
  <c r="Q34" i="18"/>
  <c r="L30" i="18"/>
  <c r="P38" i="15"/>
  <c r="N35" i="13"/>
  <c r="O37" i="10"/>
  <c r="M34" i="13"/>
  <c r="O30" i="10"/>
  <c r="P35" i="16"/>
  <c r="N35" i="16"/>
  <c r="O35" i="16"/>
  <c r="L35" i="16"/>
  <c r="O35" i="8"/>
  <c r="P35" i="8"/>
  <c r="P34" i="15"/>
  <c r="N34" i="15"/>
  <c r="O34" i="15"/>
  <c r="L34" i="15"/>
  <c r="N30" i="10"/>
  <c r="N36" i="18"/>
  <c r="M30" i="18"/>
  <c r="N33" i="16"/>
  <c r="L38" i="15"/>
  <c r="L35" i="13"/>
  <c r="O35" i="13"/>
  <c r="P37" i="10"/>
  <c r="L34" i="13"/>
  <c r="N34" i="8"/>
  <c r="P34" i="8"/>
  <c r="N34" i="12"/>
  <c r="L34" i="12"/>
  <c r="M34" i="12"/>
  <c r="P34" i="12"/>
  <c r="O34" i="12"/>
  <c r="L34" i="9"/>
  <c r="P34" i="9"/>
  <c r="N34" i="9"/>
  <c r="O34" i="9"/>
  <c r="M34" i="9"/>
  <c r="O34" i="16"/>
  <c r="L34" i="16"/>
  <c r="N34" i="16"/>
  <c r="M34" i="16"/>
  <c r="P34" i="16"/>
  <c r="Q31" i="13"/>
  <c r="P35" i="13"/>
  <c r="P38" i="14"/>
  <c r="O38" i="14"/>
  <c r="Q32" i="18"/>
  <c r="O30" i="18"/>
  <c r="P30" i="13"/>
  <c r="Q35" i="15"/>
  <c r="P38" i="10"/>
  <c r="N38" i="10"/>
  <c r="P33" i="16"/>
  <c r="Q31" i="15"/>
  <c r="M30" i="13"/>
  <c r="N34" i="11"/>
  <c r="N35" i="11"/>
  <c r="O35" i="11"/>
  <c r="M35" i="11"/>
  <c r="P35" i="11"/>
  <c r="Q31" i="11"/>
  <c r="P33" i="18"/>
  <c r="N33" i="18"/>
  <c r="M33" i="18"/>
  <c r="L33" i="18"/>
  <c r="M33" i="9"/>
  <c r="P33" i="10"/>
  <c r="N33" i="10"/>
  <c r="M33" i="10"/>
  <c r="O33" i="10"/>
  <c r="Q31" i="14"/>
  <c r="L33" i="16"/>
  <c r="O33" i="18"/>
  <c r="M33" i="16"/>
  <c r="O33" i="9"/>
  <c r="Q31" i="8"/>
  <c r="P33" i="11"/>
  <c r="O33" i="11"/>
  <c r="N33" i="11"/>
  <c r="M33" i="11"/>
  <c r="L33" i="11"/>
  <c r="C27" i="5"/>
  <c r="P33" i="15"/>
  <c r="O33" i="15"/>
  <c r="N33" i="15"/>
  <c r="M33" i="15"/>
  <c r="L33" i="15"/>
  <c r="L33" i="10"/>
  <c r="Q31" i="12"/>
  <c r="M33" i="12"/>
  <c r="O30" i="12"/>
  <c r="L30" i="12"/>
  <c r="N30" i="12"/>
  <c r="M30" i="12"/>
  <c r="P30" i="12"/>
  <c r="Q30" i="14"/>
  <c r="Q30" i="8"/>
  <c r="M30" i="9"/>
  <c r="N30" i="9"/>
  <c r="P30" i="9"/>
  <c r="O30" i="9"/>
  <c r="N28" i="14"/>
  <c r="P28" i="14"/>
  <c r="O28" i="14"/>
  <c r="M28" i="14"/>
  <c r="L28" i="14"/>
  <c r="O28" i="9"/>
  <c r="P28" i="9"/>
  <c r="N28" i="9"/>
  <c r="M28" i="9"/>
  <c r="L28" i="9"/>
  <c r="P24" i="11"/>
  <c r="M24" i="16"/>
  <c r="N24" i="18"/>
  <c r="O24" i="16"/>
  <c r="O24" i="8"/>
  <c r="P24" i="18"/>
  <c r="P24" i="16"/>
  <c r="L25" i="12"/>
  <c r="L25" i="14"/>
  <c r="P25" i="14"/>
  <c r="O25" i="14"/>
  <c r="N25" i="14"/>
  <c r="M25" i="14"/>
  <c r="M25" i="11"/>
  <c r="N25" i="11"/>
  <c r="O25" i="18"/>
  <c r="M25" i="18"/>
  <c r="P25" i="18"/>
  <c r="O25" i="11"/>
  <c r="L25" i="8"/>
  <c r="P25" i="11"/>
  <c r="P25" i="15"/>
  <c r="O25" i="8"/>
  <c r="N25" i="15"/>
  <c r="M25" i="12"/>
  <c r="O25" i="12"/>
  <c r="Q25" i="16"/>
  <c r="L23" i="8"/>
  <c r="C17" i="5"/>
  <c r="P23" i="16"/>
  <c r="L23" i="16"/>
  <c r="N23" i="16"/>
  <c r="O23" i="16"/>
  <c r="M23" i="16"/>
  <c r="N23" i="11"/>
  <c r="M23" i="12"/>
  <c r="L23" i="12"/>
  <c r="M23" i="9"/>
  <c r="M24" i="8"/>
  <c r="N24" i="8"/>
  <c r="L24" i="8"/>
  <c r="O23" i="8"/>
  <c r="O23" i="9"/>
  <c r="N24" i="15"/>
  <c r="O24" i="15"/>
  <c r="P24" i="15"/>
  <c r="M24" i="15"/>
  <c r="L24" i="15"/>
  <c r="P23" i="10"/>
  <c r="L23" i="10"/>
  <c r="N23" i="10"/>
  <c r="M23" i="10"/>
  <c r="O23" i="10"/>
  <c r="M24" i="13"/>
  <c r="O24" i="13"/>
  <c r="N24" i="13"/>
  <c r="P24" i="13"/>
  <c r="P24" i="14"/>
  <c r="N24" i="16"/>
  <c r="P23" i="8"/>
  <c r="P23" i="9"/>
  <c r="Q24" i="9"/>
  <c r="L22" i="15"/>
  <c r="N22" i="15"/>
  <c r="M22" i="15"/>
  <c r="L22" i="18"/>
  <c r="O22" i="18"/>
  <c r="M22" i="18"/>
  <c r="P22" i="18"/>
  <c r="N22" i="18"/>
  <c r="O22" i="15"/>
  <c r="L22" i="9"/>
  <c r="P22" i="9"/>
  <c r="N22" i="9"/>
  <c r="O22" i="9"/>
  <c r="P22" i="15"/>
  <c r="M22" i="9"/>
  <c r="P22" i="11"/>
  <c r="O22" i="11"/>
  <c r="N22" i="11"/>
  <c r="M22" i="11"/>
  <c r="L22" i="11"/>
  <c r="L22" i="12"/>
  <c r="P22" i="12"/>
  <c r="O22" i="12"/>
  <c r="N22" i="12"/>
  <c r="M22" i="12"/>
  <c r="N22" i="14"/>
  <c r="O22" i="14"/>
  <c r="P22" i="14"/>
  <c r="M22" i="14"/>
  <c r="L22" i="14"/>
  <c r="N22" i="8"/>
  <c r="P22" i="10"/>
  <c r="L22" i="10"/>
  <c r="O22" i="10"/>
  <c r="N22" i="10"/>
  <c r="M22" i="10"/>
  <c r="O22" i="8"/>
  <c r="P22" i="8"/>
  <c r="L22" i="8"/>
  <c r="N22" i="16"/>
  <c r="P22" i="16"/>
  <c r="O22" i="16"/>
  <c r="M22" i="16"/>
  <c r="L22" i="16"/>
  <c r="N15" i="16"/>
  <c r="M15" i="8"/>
  <c r="N15" i="8"/>
  <c r="O15" i="8"/>
  <c r="P15" i="11"/>
  <c r="M15" i="11"/>
  <c r="L15" i="11"/>
  <c r="O15" i="11"/>
  <c r="N15" i="11"/>
  <c r="P15" i="8"/>
  <c r="N15" i="15"/>
  <c r="M15" i="15"/>
  <c r="L15" i="15"/>
  <c r="P15" i="15"/>
  <c r="O15" i="15"/>
  <c r="Q16" i="17"/>
  <c r="Q28" i="17"/>
  <c r="Q21" i="17"/>
  <c r="Q37" i="17"/>
  <c r="Q22" i="17"/>
  <c r="Q30" i="17"/>
  <c r="Q18" i="17"/>
  <c r="P44" i="17"/>
  <c r="O44" i="17"/>
  <c r="Q41" i="12"/>
  <c r="N44" i="17"/>
  <c r="Q17" i="17"/>
  <c r="Q15" i="18"/>
  <c r="Q31" i="18"/>
  <c r="Q37" i="18"/>
  <c r="Q43" i="16"/>
  <c r="Q29" i="17"/>
  <c r="M44" i="17"/>
  <c r="Q31" i="10"/>
  <c r="C26" i="5"/>
  <c r="L44" i="17"/>
  <c r="Q41" i="17"/>
  <c r="Q34" i="17"/>
  <c r="Q18" i="16"/>
  <c r="Q31" i="9"/>
  <c r="Q28" i="12"/>
  <c r="Q23" i="17"/>
  <c r="Q43" i="13"/>
  <c r="Q25" i="17"/>
  <c r="Q19" i="18"/>
  <c r="Q42" i="16"/>
  <c r="Q31" i="16"/>
  <c r="Q23" i="15"/>
  <c r="Q18" i="9"/>
  <c r="Q19" i="13"/>
  <c r="Q40" i="17"/>
  <c r="Q42" i="17"/>
  <c r="Q36" i="8"/>
  <c r="Q19" i="16"/>
  <c r="Q16" i="14"/>
  <c r="Q28" i="10"/>
  <c r="C11" i="5"/>
  <c r="C33" i="5"/>
  <c r="Q20" i="16"/>
  <c r="Q32" i="14"/>
  <c r="Q32" i="9"/>
  <c r="Q17" i="14"/>
  <c r="Q20" i="18"/>
  <c r="Q28" i="15"/>
  <c r="Q16" i="18"/>
  <c r="Q35" i="12"/>
  <c r="Q30" i="16"/>
  <c r="Q25" i="10"/>
  <c r="C15" i="5"/>
  <c r="Q20" i="12"/>
  <c r="Q29" i="11"/>
  <c r="Q20" i="11"/>
  <c r="C28" i="5"/>
  <c r="Q29" i="15"/>
  <c r="Q42" i="14"/>
  <c r="Q20" i="8"/>
  <c r="Q17" i="10"/>
  <c r="Q40" i="15"/>
  <c r="Q42" i="13"/>
  <c r="Q41" i="16"/>
  <c r="Q32" i="15"/>
  <c r="Q42" i="8"/>
  <c r="Q37" i="16"/>
  <c r="Q32" i="13"/>
  <c r="Q38" i="8"/>
  <c r="Q32" i="12"/>
  <c r="Q29" i="8"/>
  <c r="Q32" i="11"/>
  <c r="Q40" i="11"/>
  <c r="Q17" i="11"/>
  <c r="Q41" i="15"/>
  <c r="Q26" i="14"/>
  <c r="Q42" i="15"/>
  <c r="Q18" i="13"/>
  <c r="Q38" i="9"/>
  <c r="Q27" i="8"/>
  <c r="Q16" i="16"/>
  <c r="Q29" i="10"/>
  <c r="Q41" i="14"/>
  <c r="Q17" i="13"/>
  <c r="Q20" i="14"/>
  <c r="Q27" i="16"/>
  <c r="Q32" i="8"/>
  <c r="Q20" i="15"/>
  <c r="Q32" i="10"/>
  <c r="Q27" i="9"/>
  <c r="Q15" i="10"/>
  <c r="Q39" i="14"/>
  <c r="Q15" i="14"/>
  <c r="Q32" i="16"/>
  <c r="Q36" i="11"/>
  <c r="Q37" i="13"/>
  <c r="Q17" i="15"/>
  <c r="Q26" i="12"/>
  <c r="Q23" i="13"/>
  <c r="Q25" i="9"/>
  <c r="Q37" i="12"/>
  <c r="Q17" i="12"/>
  <c r="Q34" i="8"/>
  <c r="Q40" i="8"/>
  <c r="Q16" i="9"/>
  <c r="Q17" i="8"/>
  <c r="Q15" i="16"/>
  <c r="C16" i="5"/>
  <c r="Q40" i="9"/>
  <c r="Q17" i="9"/>
  <c r="Q16" i="11"/>
  <c r="Q25" i="13"/>
  <c r="Q38" i="11"/>
  <c r="Q39" i="18"/>
  <c r="Q18" i="10"/>
  <c r="Q23" i="18"/>
  <c r="Q25" i="15"/>
  <c r="Q29" i="12"/>
  <c r="Q24" i="10"/>
  <c r="Q30" i="15"/>
  <c r="Q39" i="13"/>
  <c r="Q39" i="11"/>
  <c r="Q37" i="9"/>
  <c r="Q40" i="18"/>
  <c r="Q26" i="15"/>
  <c r="Q36" i="15"/>
  <c r="Q24" i="11"/>
  <c r="Q23" i="14"/>
  <c r="Q40" i="13"/>
  <c r="Q40" i="10"/>
  <c r="Q37" i="15"/>
  <c r="Q26" i="18"/>
  <c r="Q26" i="8"/>
  <c r="Q22" i="13"/>
  <c r="C19" i="5"/>
  <c r="Q18" i="14"/>
  <c r="C10" i="5"/>
  <c r="Q27" i="10"/>
  <c r="Q16" i="13"/>
  <c r="Q21" i="8"/>
  <c r="Q33" i="13"/>
  <c r="Q30" i="18"/>
  <c r="Q39" i="12"/>
  <c r="Q25" i="12"/>
  <c r="Q37" i="14"/>
  <c r="Q28" i="16"/>
  <c r="Q28" i="11"/>
  <c r="Q38" i="12"/>
  <c r="Q39" i="16"/>
  <c r="Q38" i="18"/>
  <c r="C31" i="5"/>
  <c r="Q28" i="18"/>
  <c r="Q29" i="14"/>
  <c r="Q21" i="13"/>
  <c r="Q21" i="11"/>
  <c r="Q37" i="8"/>
  <c r="Q27" i="18"/>
  <c r="Q21" i="9"/>
  <c r="Q39" i="9"/>
  <c r="Q40" i="16"/>
  <c r="Q35" i="14"/>
  <c r="Q15" i="12"/>
  <c r="Q28" i="13"/>
  <c r="Q38" i="16"/>
  <c r="Q15" i="13"/>
  <c r="Q22" i="16"/>
  <c r="Q22" i="11"/>
  <c r="Q23" i="11"/>
  <c r="Q25" i="18"/>
  <c r="Q28" i="9"/>
  <c r="Q30" i="13"/>
  <c r="Q27" i="13"/>
  <c r="Q30" i="10"/>
  <c r="Q15" i="9"/>
  <c r="Q34" i="10"/>
  <c r="Q21" i="14"/>
  <c r="Q27" i="11"/>
  <c r="Q39" i="10"/>
  <c r="Q34" i="15"/>
  <c r="Q24" i="12"/>
  <c r="Q38" i="10"/>
  <c r="Q21" i="16"/>
  <c r="Q16" i="8"/>
  <c r="Q38" i="14"/>
  <c r="Q26" i="16"/>
  <c r="Q25" i="8"/>
  <c r="Q24" i="18"/>
  <c r="Q33" i="14"/>
  <c r="Q17" i="16"/>
  <c r="Q35" i="10"/>
  <c r="Q24" i="13"/>
  <c r="Q36" i="12"/>
  <c r="Q36" i="14"/>
  <c r="Q18" i="18"/>
  <c r="Q27" i="14"/>
  <c r="Q21" i="15"/>
  <c r="Q34" i="11"/>
  <c r="Q37" i="11"/>
  <c r="Q25" i="11"/>
  <c r="L44" i="13"/>
  <c r="L44" i="8"/>
  <c r="Q26" i="11"/>
  <c r="Q27" i="12"/>
  <c r="Q39" i="8"/>
  <c r="Q21" i="10"/>
  <c r="Q16" i="10"/>
  <c r="Q29" i="16"/>
  <c r="Q16" i="12"/>
  <c r="C30" i="5"/>
  <c r="Q29" i="13"/>
  <c r="Q26" i="13"/>
  <c r="Q28" i="8"/>
  <c r="Q23" i="8"/>
  <c r="Q23" i="12"/>
  <c r="C32" i="5"/>
  <c r="Q26" i="9"/>
  <c r="Q21" i="12"/>
  <c r="Q36" i="10"/>
  <c r="Q38" i="15"/>
  <c r="Q35" i="9"/>
  <c r="Q36" i="16"/>
  <c r="Q35" i="13"/>
  <c r="Q35" i="18"/>
  <c r="Q33" i="15"/>
  <c r="Q33" i="18"/>
  <c r="Q33" i="8"/>
  <c r="Q33" i="11"/>
  <c r="Q33" i="9"/>
  <c r="Q36" i="18"/>
  <c r="AK34" i="5"/>
  <c r="Q35" i="8"/>
  <c r="G34" i="5"/>
  <c r="Q35" i="11"/>
  <c r="Q35" i="16"/>
  <c r="O44" i="16"/>
  <c r="O44" i="13"/>
  <c r="Q40" i="12"/>
  <c r="Q41" i="11"/>
  <c r="Q41" i="18"/>
  <c r="Q39" i="15"/>
  <c r="AB34" i="5"/>
  <c r="Q41" i="13"/>
  <c r="M44" i="10"/>
  <c r="P44" i="18"/>
  <c r="O44" i="18"/>
  <c r="N44" i="12"/>
  <c r="N44" i="13"/>
  <c r="N44" i="11"/>
  <c r="Q34" i="14"/>
  <c r="Y34" i="5"/>
  <c r="L44" i="18"/>
  <c r="N44" i="14"/>
  <c r="O44" i="9"/>
  <c r="Q34" i="9"/>
  <c r="Q30" i="9"/>
  <c r="Q33" i="16"/>
  <c r="Q36" i="9"/>
  <c r="J34" i="5"/>
  <c r="P44" i="13"/>
  <c r="Q34" i="12"/>
  <c r="O44" i="12"/>
  <c r="Q37" i="10"/>
  <c r="Q34" i="16"/>
  <c r="Q33" i="12"/>
  <c r="Q34" i="13"/>
  <c r="Q36" i="13"/>
  <c r="P44" i="12"/>
  <c r="N44" i="10"/>
  <c r="Q33" i="10"/>
  <c r="O44" i="10"/>
  <c r="O44" i="11"/>
  <c r="L44" i="10"/>
  <c r="Q30" i="12"/>
  <c r="M44" i="12"/>
  <c r="L44" i="9"/>
  <c r="Q28" i="14"/>
  <c r="N44" i="9"/>
  <c r="P44" i="9"/>
  <c r="Q24" i="8"/>
  <c r="M44" i="15"/>
  <c r="N44" i="15"/>
  <c r="O44" i="15"/>
  <c r="Q24" i="16"/>
  <c r="M44" i="13"/>
  <c r="M44" i="16"/>
  <c r="N44" i="18"/>
  <c r="Q25" i="14"/>
  <c r="P44" i="14"/>
  <c r="P44" i="11"/>
  <c r="M44" i="11"/>
  <c r="L44" i="14"/>
  <c r="M44" i="18"/>
  <c r="P44" i="15"/>
  <c r="M44" i="14"/>
  <c r="O44" i="14"/>
  <c r="P44" i="16"/>
  <c r="Q23" i="16"/>
  <c r="Q22" i="8"/>
  <c r="C18" i="5"/>
  <c r="P44" i="8"/>
  <c r="P44" i="10"/>
  <c r="Q24" i="14"/>
  <c r="N44" i="16"/>
  <c r="Q23" i="9"/>
  <c r="N44" i="8"/>
  <c r="M44" i="8"/>
  <c r="Q24" i="15"/>
  <c r="M44" i="9"/>
  <c r="Q23" i="10"/>
  <c r="Q22" i="10"/>
  <c r="Q22" i="12"/>
  <c r="Q22" i="14"/>
  <c r="Q22" i="9"/>
  <c r="Q22" i="18"/>
  <c r="L44" i="16"/>
  <c r="L44" i="12"/>
  <c r="O44" i="8"/>
  <c r="Q22" i="15"/>
  <c r="Q15" i="15"/>
  <c r="L44" i="15"/>
  <c r="Q15" i="8"/>
  <c r="Q15" i="11"/>
  <c r="L44" i="11"/>
  <c r="D34" i="5"/>
  <c r="O34" i="5"/>
  <c r="Q44" i="17"/>
  <c r="P34" i="5"/>
  <c r="AG34" i="5"/>
  <c r="V20" i="5"/>
  <c r="U20" i="5"/>
  <c r="AG20" i="5"/>
  <c r="AH20" i="5"/>
  <c r="AH34" i="5"/>
  <c r="O20" i="5"/>
  <c r="O21" i="5"/>
  <c r="P20" i="5"/>
  <c r="P21" i="5"/>
  <c r="AA34" i="5"/>
  <c r="Y45" i="5"/>
  <c r="Y35" i="5"/>
  <c r="AG45" i="5"/>
  <c r="AG35" i="5"/>
  <c r="G35" i="5"/>
  <c r="G45" i="5"/>
  <c r="AA35" i="5"/>
  <c r="AA45" i="5"/>
  <c r="AB45" i="5"/>
  <c r="AB35" i="5"/>
  <c r="J35" i="5"/>
  <c r="J45" i="5"/>
  <c r="AK45" i="5"/>
  <c r="AK35" i="5"/>
  <c r="O45" i="5"/>
  <c r="O35" i="5"/>
  <c r="D35" i="5"/>
  <c r="D45" i="5"/>
  <c r="AH45" i="5"/>
  <c r="AH35" i="5"/>
  <c r="U21" i="5"/>
  <c r="U44" i="5"/>
  <c r="AH21" i="5"/>
  <c r="AH44" i="5"/>
  <c r="AF48" i="5"/>
  <c r="AG21" i="5"/>
  <c r="AG44" i="5"/>
  <c r="V21" i="5"/>
  <c r="V44" i="5"/>
  <c r="P44" i="5"/>
  <c r="O44" i="5"/>
  <c r="N48" i="5"/>
  <c r="P45" i="5"/>
  <c r="P35" i="5"/>
  <c r="C34" i="5"/>
  <c r="C45" i="5"/>
  <c r="X34" i="5"/>
  <c r="AE34" i="5"/>
  <c r="V34" i="5"/>
  <c r="T48" i="5"/>
  <c r="F34" i="5"/>
  <c r="M34" i="5"/>
  <c r="AJ34" i="5"/>
  <c r="Q44" i="13"/>
  <c r="U34" i="5"/>
  <c r="Q44" i="16"/>
  <c r="Q44" i="8"/>
  <c r="AD34" i="5"/>
  <c r="S34" i="5"/>
  <c r="R34" i="5"/>
  <c r="I34" i="5"/>
  <c r="L34" i="5"/>
  <c r="Q44" i="18"/>
  <c r="I20" i="5"/>
  <c r="J20" i="5"/>
  <c r="Q44" i="9"/>
  <c r="AA20" i="5"/>
  <c r="Q44" i="14"/>
  <c r="Q44" i="10"/>
  <c r="Q44" i="12"/>
  <c r="Q44" i="15"/>
  <c r="Q44" i="11"/>
  <c r="AB20" i="5"/>
  <c r="L20" i="5"/>
  <c r="M20" i="5"/>
  <c r="Y20" i="5"/>
  <c r="X20" i="5"/>
  <c r="AD20" i="5"/>
  <c r="AE20" i="5"/>
  <c r="G20" i="5"/>
  <c r="F20" i="5"/>
  <c r="C20" i="5"/>
  <c r="D20" i="5"/>
  <c r="AK20" i="5"/>
  <c r="AJ20" i="5"/>
  <c r="R20" i="5"/>
  <c r="R21" i="5"/>
  <c r="S20" i="5"/>
  <c r="S21" i="5"/>
  <c r="U45" i="5"/>
  <c r="U35" i="5"/>
  <c r="AJ45" i="5"/>
  <c r="AJ35" i="5"/>
  <c r="V45" i="5"/>
  <c r="V35" i="5"/>
  <c r="F21" i="5"/>
  <c r="F44" i="5"/>
  <c r="AD35" i="5"/>
  <c r="AD45" i="5"/>
  <c r="M35" i="5"/>
  <c r="M45" i="5"/>
  <c r="L35" i="5"/>
  <c r="L45" i="5"/>
  <c r="I45" i="5"/>
  <c r="I35" i="5"/>
  <c r="AE45" i="5"/>
  <c r="AE35" i="5"/>
  <c r="F45" i="5"/>
  <c r="F35" i="5"/>
  <c r="D21" i="5"/>
  <c r="D44" i="5"/>
  <c r="B48" i="5"/>
  <c r="R45" i="5"/>
  <c r="R35" i="5"/>
  <c r="X45" i="5"/>
  <c r="X35" i="5"/>
  <c r="AE21" i="5"/>
  <c r="AE44" i="5"/>
  <c r="AC48" i="5"/>
  <c r="AA21" i="5"/>
  <c r="AA44" i="5"/>
  <c r="AD21" i="5"/>
  <c r="AD44" i="5"/>
  <c r="X21" i="5"/>
  <c r="X44" i="5"/>
  <c r="J21" i="5"/>
  <c r="J44" i="5"/>
  <c r="H48" i="5"/>
  <c r="Y21" i="5"/>
  <c r="Y44" i="5"/>
  <c r="W48" i="5"/>
  <c r="I21" i="5"/>
  <c r="I44" i="5"/>
  <c r="M21" i="5"/>
  <c r="M44" i="5"/>
  <c r="K48" i="5"/>
  <c r="L21" i="5"/>
  <c r="L44" i="5"/>
  <c r="AJ21" i="5"/>
  <c r="AJ44" i="5"/>
  <c r="AB21" i="5"/>
  <c r="Z48" i="5"/>
  <c r="AB44" i="5"/>
  <c r="AK21" i="5"/>
  <c r="AK44" i="5"/>
  <c r="AI48" i="5"/>
  <c r="G21" i="5"/>
  <c r="G44" i="5"/>
  <c r="E48" i="5"/>
  <c r="R44" i="5"/>
  <c r="S45" i="5"/>
  <c r="S35" i="5"/>
  <c r="Q48" i="5"/>
  <c r="S44" i="5"/>
  <c r="C44" i="5"/>
</calcChain>
</file>

<file path=xl/sharedStrings.xml><?xml version="1.0" encoding="utf-8"?>
<sst xmlns="http://schemas.openxmlformats.org/spreadsheetml/2006/main" count="2616" uniqueCount="346">
  <si>
    <t>Planilha Dívidas</t>
  </si>
  <si>
    <t>Credor</t>
  </si>
  <si>
    <t>Para quem você está devendo (Nome do Banco, Instituição Financeira, Pai, Mãe...)</t>
  </si>
  <si>
    <t>Data Inicial</t>
  </si>
  <si>
    <t>Quando você fez essa dívida?</t>
  </si>
  <si>
    <t>Valor incial</t>
  </si>
  <si>
    <t>Qual era o valor inicial, o valor antes de correr juros e correções monetárias</t>
  </si>
  <si>
    <t>Valor parcela</t>
  </si>
  <si>
    <t>Se você parcelou essa dívida, quanto você paga de parcela por mês?</t>
  </si>
  <si>
    <t>Número parcelas</t>
  </si>
  <si>
    <t>Se você parcelou essa dívida, em quantas parcelas você fez?</t>
  </si>
  <si>
    <t>Parcela atual</t>
  </si>
  <si>
    <t>Se você parcelou essa dívida, em qual parcela você está?</t>
  </si>
  <si>
    <t>Valor total</t>
  </si>
  <si>
    <t>Se você parcelou essa dívida, o valor total vai ser o valor da parcela * quantas parcelas ainda faltam a serem pagas. Se você não parcelou, e foi por exemplo uma fatura de cartão de crédito atrasada, qual o valor dessa fatura hoje?</t>
  </si>
  <si>
    <t>Juros</t>
  </si>
  <si>
    <t>Qual porcentagem de juros incide sobre sua dívida?</t>
  </si>
  <si>
    <t>CET</t>
  </si>
  <si>
    <t>Custo Efetivo Total = juros + taxas e encargos que o banco ou instituição financeira cobra pela dívida</t>
  </si>
  <si>
    <t>Motivo</t>
  </si>
  <si>
    <t>Porque você se endividou?</t>
  </si>
  <si>
    <t>Receitas</t>
  </si>
  <si>
    <t>Qual valor líquido você ganha por mês? Qual o valor que realmente cai para você, já descontado dos impostos, benefícios...</t>
  </si>
  <si>
    <t>Despesas Essenciais</t>
  </si>
  <si>
    <r>
      <rPr>
        <sz val="11"/>
        <color rgb="FF000000"/>
        <rFont val="Helvetica Neue"/>
      </rPr>
      <t xml:space="preserve">Aquelas despesas que tem prioridade máxima na vida. Como supermercado, aluguel, energia, plano de celular... (aqui vai depender da prioridade que você dá para aquela categoria). </t>
    </r>
    <r>
      <rPr>
        <i/>
        <sz val="11"/>
        <color rgb="FF000000"/>
        <rFont val="&quot;Helvetica Neue&quot;"/>
      </rPr>
      <t>***** IDEAL: Em torno de 50% da sua receita *****</t>
    </r>
  </si>
  <si>
    <r>
      <rPr>
        <sz val="11"/>
        <color rgb="FF000000"/>
        <rFont val="Helvetica Neue"/>
      </rPr>
      <t xml:space="preserve">Aquelas despesas que você faz, mas que não são muito prioridades, se precisar cortar, é por aí deve começar a cortar. Como lazer, academia, salão de beleza. </t>
    </r>
    <r>
      <rPr>
        <i/>
        <sz val="11"/>
        <color rgb="FF000000"/>
        <rFont val="&quot;Helvetica Neue&quot;"/>
      </rPr>
      <t>***** IDEAL: Em torno de 30% da sua receita *****</t>
    </r>
  </si>
  <si>
    <t>Investimentos</t>
  </si>
  <si>
    <t>Você vai preencher essa planilha de acordo com cada mês - quando você comprar algo você vai fazer as seguintes anotações:</t>
  </si>
  <si>
    <t>Data</t>
  </si>
  <si>
    <t>O dia da compra</t>
  </si>
  <si>
    <t>Estabelecimento</t>
  </si>
  <si>
    <t>Onde você comprou?</t>
  </si>
  <si>
    <t>Categoria</t>
  </si>
  <si>
    <t>Aqui você vai selecionar uma categoria da lista que vai aparecer para você (não escreva, selecione uma das categorias que estão ali)</t>
  </si>
  <si>
    <t>Forma de Pagamento</t>
  </si>
  <si>
    <t xml:space="preserve">Como você pagou por essa compra? Crédito, PIX? </t>
  </si>
  <si>
    <t>N• da parcela</t>
  </si>
  <si>
    <t>Se você parcelou, qual parcela está sendo paga naquele mês?</t>
  </si>
  <si>
    <t>Qtde parcelas</t>
  </si>
  <si>
    <t>Se você parcelou, em quantas parcelas você fez?</t>
  </si>
  <si>
    <t>Qual o valor da parcela? (Se comprou a vista, basta colocar o valor da compra)</t>
  </si>
  <si>
    <t>Semana</t>
  </si>
  <si>
    <t>Escolha na lista em qual semana do mês você realizou aquela compra</t>
  </si>
  <si>
    <t>Planilha Metas</t>
  </si>
  <si>
    <t>Meta</t>
  </si>
  <si>
    <t>Qual meta você quer alcançar? Já adianto que a prioridade deve ser quitar dívidas e reserva de emergência.</t>
  </si>
  <si>
    <t>Por que você quer alcançar essa meta?</t>
  </si>
  <si>
    <t>Valor</t>
  </si>
  <si>
    <t>Qual valor total para alcançar essa meta?</t>
  </si>
  <si>
    <t>Quando</t>
  </si>
  <si>
    <t>Quando você pretende alcançar essa meta? Pensa assim: minha reserva de emergência é 20 mil reias, consigo guardar R$500 no mês, então vou precisar de 3 anos para alcançar.</t>
  </si>
  <si>
    <t>Valor Inicial</t>
  </si>
  <si>
    <t>Quanto de dinheiro você já tem hoje destinado a essa meta? Por exemplo: minha reserva de emergência é 20 mil e eu já tenho R$1.000 guardado, aqui você colocaria "1.000".</t>
  </si>
  <si>
    <t>Aporte Recomendado</t>
  </si>
  <si>
    <t>Quanto você precisa investir por mês para alcançar essa meta no dia que você estabeleceu? (Planilha preenche automático)</t>
  </si>
  <si>
    <t>Onde</t>
  </si>
  <si>
    <t>Em qual aplicação você vai investir o seu dinheiro mensalmente para essa meta?</t>
  </si>
  <si>
    <t>Valor Acumulado</t>
  </si>
  <si>
    <t>Quanto de dinheiro você já conseguiu guardar para essa meta?</t>
  </si>
  <si>
    <t>% da Meta Atingida</t>
  </si>
  <si>
    <t>Considerando que para alcançar uma meta você vai precisar de 100%, aqui a planilha te mostra qual porcentagem você já atingiu até enquanto (planilha preenche automático)</t>
  </si>
  <si>
    <t>Controle de Aporte</t>
  </si>
  <si>
    <t>Anote quanto você investiu para cada meta no mês em questão.</t>
  </si>
  <si>
    <t>Método 50/30/20</t>
  </si>
  <si>
    <t>Calcule quanto seria seu potencial de sobra considerando 10%, 20% ou 30% da sua renda.</t>
  </si>
  <si>
    <t>Preencha a sua receita aqui</t>
  </si>
  <si>
    <t>Receita</t>
  </si>
  <si>
    <t xml:space="preserve">Despesas essenciais </t>
  </si>
  <si>
    <t>Potencial de sobra mensal (10%)</t>
  </si>
  <si>
    <t>Contas</t>
  </si>
  <si>
    <t>Potencial de sobra mensal (20%)</t>
  </si>
  <si>
    <t xml:space="preserve">Despesas não essenciais </t>
  </si>
  <si>
    <t>Potencial de sobra mensal (30%)</t>
  </si>
  <si>
    <t>Lazer</t>
  </si>
  <si>
    <t>Educação</t>
  </si>
  <si>
    <t>Torrar</t>
  </si>
  <si>
    <t>Bem-estar</t>
  </si>
  <si>
    <t xml:space="preserve">Potencial de sobra mensal </t>
  </si>
  <si>
    <t>Cofre da segurança (reserva)</t>
  </si>
  <si>
    <t>Investimentos (metas)</t>
  </si>
  <si>
    <t>Aposentadoria (liberdade financeira)</t>
  </si>
  <si>
    <t>Valor Parcela</t>
  </si>
  <si>
    <t>Nº Total Parcelas</t>
  </si>
  <si>
    <t>TOTAL</t>
  </si>
  <si>
    <t>RECEITAS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</si>
  <si>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</si>
  <si>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</si>
  <si>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</si>
  <si>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</si>
  <si>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</si>
  <si>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</si>
  <si>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</si>
  <si>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</si>
  <si>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</si>
  <si>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</si>
  <si>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</si>
  <si>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</si>
  <si>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Orçado</t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</si>
  <si>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</si>
  <si>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</si>
  <si>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t>Energia</t>
  </si>
  <si>
    <t>Agua</t>
  </si>
  <si>
    <t>Condominio</t>
  </si>
  <si>
    <t>Internet</t>
  </si>
  <si>
    <t>Supermercado</t>
  </si>
  <si>
    <t>Farmácia</t>
  </si>
  <si>
    <t>Plano de celular</t>
  </si>
  <si>
    <t>Cursos/ livros</t>
  </si>
  <si>
    <t>Academia</t>
  </si>
  <si>
    <t>Assinatura mensais</t>
  </si>
  <si>
    <t>Cuidados Pessoais</t>
  </si>
  <si>
    <t>Viagem</t>
  </si>
  <si>
    <t>Presente</t>
  </si>
  <si>
    <t>Sobra Mensal</t>
  </si>
  <si>
    <t>INVESTIMENTOS</t>
  </si>
  <si>
    <t>Realizado</t>
  </si>
  <si>
    <t>Saldo</t>
  </si>
  <si>
    <t>ESSENCIAIS</t>
  </si>
  <si>
    <t>Resultado Mês</t>
  </si>
  <si>
    <t>PAGAMENTO DE CONTAS</t>
  </si>
  <si>
    <t>Descrição</t>
  </si>
  <si>
    <t>Vencimento</t>
  </si>
  <si>
    <t>Status</t>
  </si>
  <si>
    <t>DESPESAS VARIÁVEIS</t>
  </si>
  <si>
    <t>Despesa</t>
  </si>
  <si>
    <t>Limite Mensal</t>
  </si>
  <si>
    <t>Semana 1</t>
  </si>
  <si>
    <t>Semana 2</t>
  </si>
  <si>
    <t>Semana 3</t>
  </si>
  <si>
    <t>Semana 4</t>
  </si>
  <si>
    <t>Combustível</t>
  </si>
  <si>
    <t>Medicamentos</t>
  </si>
  <si>
    <t>Salão de beleza</t>
  </si>
  <si>
    <t>Mesada</t>
  </si>
  <si>
    <t>Outros</t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</si>
  <si>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</si>
  <si>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</si>
  <si>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</si>
  <si>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</si>
  <si>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</si>
  <si>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</si>
  <si>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</si>
  <si>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</si>
  <si>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t>CATEGORIA</t>
  </si>
  <si>
    <t>SEMANA
 1</t>
  </si>
  <si>
    <t>SEMANA
 2</t>
  </si>
  <si>
    <t>SEMANA
 3</t>
  </si>
  <si>
    <t>SEMANA
 4</t>
  </si>
  <si>
    <t>SEMANA
 5</t>
  </si>
  <si>
    <t>Cartão de Crédito</t>
  </si>
  <si>
    <t>Semana 5</t>
  </si>
  <si>
    <t>Total</t>
  </si>
  <si>
    <t>FORMA DE PAGAMENTO</t>
  </si>
  <si>
    <t>VALOR</t>
  </si>
  <si>
    <t>PIX</t>
  </si>
  <si>
    <t>Débito</t>
  </si>
  <si>
    <r>
      <rPr>
        <b/>
        <sz val="10"/>
        <color rgb="FFFFFFFF"/>
        <rFont val="Calibri"/>
      </rPr>
      <t xml:space="preserve">                   </t>
    </r>
    <r>
      <rPr>
        <b/>
        <sz val="14"/>
        <color rgb="FFFFFFFF"/>
        <rFont val="Calibri"/>
      </rPr>
      <t>CURTO PRAZO: até 2 anos</t>
    </r>
    <r>
      <rPr>
        <b/>
        <sz val="10"/>
        <color rgb="FFFFFFFF"/>
        <rFont val="Calibri"/>
      </rPr>
      <t xml:space="preserve">                                             </t>
    </r>
    <r>
      <rPr>
        <b/>
        <sz val="14"/>
        <color rgb="FFFFFFFF"/>
        <rFont val="Calibri"/>
      </rPr>
      <t>MÉDIO PRAZO: de 2 à 5 anos</t>
    </r>
    <r>
      <rPr>
        <b/>
        <sz val="10"/>
        <color rgb="FFFFFFFF"/>
        <rFont val="Calibri"/>
      </rPr>
      <t xml:space="preserve">                                             </t>
    </r>
    <r>
      <rPr>
        <b/>
        <sz val="14"/>
        <color rgb="FFFFFFFF"/>
        <rFont val="Calibri"/>
      </rPr>
      <t>LONGO PRAZO: acima de 5 anos</t>
    </r>
  </si>
  <si>
    <t>Metas</t>
  </si>
  <si>
    <t>Faltam (dias)</t>
  </si>
  <si>
    <t>Faltam (meses)</t>
  </si>
  <si>
    <t>Aporte Mensal Recomendado</t>
  </si>
  <si>
    <t>Valor atual</t>
  </si>
  <si>
    <t>% da meta atingida</t>
  </si>
  <si>
    <t>Reserva de emergência</t>
  </si>
  <si>
    <t>Meta 4</t>
  </si>
  <si>
    <t>Meta 5</t>
  </si>
  <si>
    <t>Meta 6</t>
  </si>
  <si>
    <t>Meta 7</t>
  </si>
  <si>
    <t>Meta 8</t>
  </si>
  <si>
    <t>Vestuário</t>
  </si>
  <si>
    <t>Assinaturas</t>
  </si>
  <si>
    <t>Presentes</t>
  </si>
  <si>
    <t>Aluguel/parcela casa</t>
  </si>
  <si>
    <t>Salário líquido</t>
  </si>
  <si>
    <t>Renda extra</t>
  </si>
  <si>
    <t>Comissão</t>
  </si>
  <si>
    <t>Restaurante/lanche</t>
  </si>
  <si>
    <t>Reserva emergência</t>
  </si>
  <si>
    <t>ESSENCIAL 50%</t>
  </si>
  <si>
    <t>INVESTIMENTOS 20%</t>
  </si>
  <si>
    <t>CONTROLE DE PAGAMENTOS DO MÊS:</t>
  </si>
  <si>
    <t>Água</t>
  </si>
  <si>
    <t>Plano Celular</t>
  </si>
  <si>
    <t>Status de pagamento (PAGO/NÃO PAGO)</t>
  </si>
  <si>
    <t>Essencial/Receita</t>
  </si>
  <si>
    <t>Estilo de Vida/Receita</t>
  </si>
  <si>
    <t>Estilo de vida 30%</t>
  </si>
  <si>
    <t>Estilo de vida</t>
  </si>
  <si>
    <t>Investimentos Aposent.</t>
  </si>
  <si>
    <t>Quitar dívidas/Metas</t>
  </si>
  <si>
    <t>Limite mensal para a categoria</t>
  </si>
  <si>
    <t>Transporte</t>
  </si>
  <si>
    <t>Cursos</t>
  </si>
  <si>
    <t>Alimentação (supermercado)</t>
  </si>
  <si>
    <t>Lanches/restaurantes</t>
  </si>
  <si>
    <t>CONTROLE DE DÍVIDAS:</t>
  </si>
  <si>
    <t>Investimento/Receita</t>
  </si>
  <si>
    <t>Quitar dívidas</t>
  </si>
  <si>
    <t>Viagem em família</t>
  </si>
  <si>
    <t>Despesas Não Essenciais (Estilo de vida)</t>
  </si>
  <si>
    <r>
      <t xml:space="preserve">O valor que você vai investir mensalmente, logo que cair sua receita na conta, você vai separar esse valor para investir. O ideal é que seja de 20% da sua receita. Mas comece com o quanto você conseguir hoje, apenas comece. </t>
    </r>
    <r>
      <rPr>
        <i/>
        <sz val="11"/>
        <color rgb="FF000000"/>
        <rFont val="&quot;Helvetica Neue&quot;"/>
      </rPr>
      <t>***** IDEAL: Em torno de 20% da sua receita *****</t>
    </r>
  </si>
  <si>
    <t>CONTROLE - LIMITE DE DESPESAS:</t>
  </si>
  <si>
    <t>ORÇAMENTO PESSOAL ANUAL</t>
  </si>
  <si>
    <t xml:space="preserve">Controle de Aportes </t>
  </si>
  <si>
    <t>Planilha Orçamento Pessoal Anual</t>
  </si>
  <si>
    <t>Planilha RAIO-X de Despesas Mensal</t>
  </si>
  <si>
    <t>Controle de despesas</t>
  </si>
  <si>
    <t>Você vai preencher essa planilha de acordo com cada mês - estabelecendo os limites para gastar com cada categoria, você vai fazer as seguintes anotações:</t>
  </si>
  <si>
    <t>Limite estabelecido para a categoria</t>
  </si>
  <si>
    <t>O limite que você estabeleceu para gastar com essa categoria no mês.</t>
  </si>
  <si>
    <t>Semanas 1, 2, 3, 4</t>
  </si>
  <si>
    <t>Quanto foi gasto na respectiva semana, com o objetivo de cumprir o limite estabelecido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</si>
</sst>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&quot;R$&quot;\ * #,##0.00_-;\-&quot;R$&quot;\ * #,##0.00_-;_-&quot;R$&quot;\ * &quot;-&quot;??_-;_-@_-"/>
    <numFmt numFmtId="165" formatCode="_-&quot;R$&quot;\ * #,##0.00_-;\-&quot;R$&quot;\ * #,##0.00_-;_-&quot;R$&quot;\ * &quot;-&quot;??_-;_-@"/>
    <numFmt numFmtId="166" formatCode="[$-F800]dddd\,\ mmmm\ dd\,\ yyyy"/>
    <numFmt numFmtId="167" formatCode="&quot; &quot;[$R$-416]* #,##0.00&quot; &quot;;&quot; &quot;[$R$-416]* \(#,##0.00&quot;) &quot;;&quot; &quot;[$R$-416]* &quot;-&quot;??"/>
    <numFmt numFmtId="168" formatCode="&quot;R$&quot;\ #,##0.00"/>
    <numFmt numFmtId="169" formatCode="d/m/yyyy"/>
  </numFmts>
  <fonts count="65" x14ac:knownFonts="1">
    <font>
      <sz val="10"/>
      <color rgb="FF000000"/>
      <name val="Century Gothic"/>
      <scheme val="minor"/>
    </font>
    <font>
      <sz val="10"/>
      <color rgb="FF000000"/>
      <name val="Century Gothic"/>
    </font>
    <font>
      <sz val="11"/>
      <color rgb="FF06292D"/>
      <name val="Century Gothic"/>
    </font>
    <font>
      <sz val="11"/>
      <color theme="1"/>
      <name val="Century Gothic"/>
    </font>
    <font>
      <b/>
      <sz val="16"/>
      <color theme="1"/>
      <name val="Helvetica Neue"/>
    </font>
    <font>
      <sz val="10"/>
      <name val="Century Gothic"/>
    </font>
    <font>
      <sz val="11"/>
      <color rgb="FFFFFFFF"/>
      <name val="Helvetica Neue"/>
    </font>
    <font>
      <sz val="11"/>
      <color rgb="FF000000"/>
      <name val="Helvetica Neue"/>
    </font>
    <font>
      <sz val="10"/>
      <color rgb="FF06292D"/>
      <name val="Century Gothic"/>
    </font>
    <font>
      <b/>
      <sz val="6"/>
      <color theme="1"/>
      <name val="Tahoma"/>
    </font>
    <font>
      <sz val="10"/>
      <color theme="1"/>
      <name val="Century Gothic"/>
    </font>
    <font>
      <sz val="10"/>
      <color rgb="FF000000"/>
      <name val="Helvetica Neue"/>
    </font>
    <font>
      <sz val="15"/>
      <color rgb="FF000000"/>
      <name val="Arial"/>
    </font>
    <font>
      <b/>
      <sz val="11"/>
      <color rgb="FF000000"/>
      <name val="Tahoma"/>
    </font>
    <font>
      <sz val="10"/>
      <color rgb="FFFF0000"/>
      <name val="Arial"/>
    </font>
    <font>
      <sz val="15"/>
      <color theme="0"/>
      <name val="Arial"/>
    </font>
    <font>
      <sz val="13"/>
      <color rgb="FFFEFFFF"/>
      <name val="Arial"/>
    </font>
    <font>
      <sz val="11"/>
      <color theme="1"/>
      <name val="Arial"/>
    </font>
    <font>
      <sz val="15"/>
      <color rgb="FFFEFFFF"/>
      <name val="Arial"/>
    </font>
    <font>
      <sz val="15"/>
      <color theme="1"/>
      <name val="Arial"/>
    </font>
    <font>
      <sz val="30"/>
      <color rgb="FF000000"/>
      <name val="Helvetica Neue"/>
    </font>
    <font>
      <sz val="11"/>
      <color rgb="FFFEFFFF"/>
      <name val="Calibri"/>
    </font>
    <font>
      <sz val="10"/>
      <color rgb="FF000000"/>
      <name val="Tahoma"/>
    </font>
    <font>
      <sz val="11"/>
      <color rgb="FF000000"/>
      <name val="Calibri"/>
    </font>
    <font>
      <b/>
      <sz val="10"/>
      <color rgb="FFD8D8D8"/>
      <name val="Tahoma"/>
    </font>
    <font>
      <b/>
      <sz val="10"/>
      <color theme="0"/>
      <name val="Tahoma"/>
    </font>
    <font>
      <sz val="10"/>
      <color theme="0"/>
      <name val="Tahoma"/>
    </font>
    <font>
      <sz val="10"/>
      <color rgb="FFFFFFFF"/>
      <name val="Tahoma"/>
    </font>
    <font>
      <sz val="10"/>
      <color rgb="FFD8D8D8"/>
      <name val="Tahoma"/>
    </font>
    <font>
      <b/>
      <sz val="10"/>
      <color rgb="FF000000"/>
      <name val="Tahoma"/>
    </font>
    <font>
      <b/>
      <sz val="13"/>
      <color rgb="FFD8D8D8"/>
      <name val="Tahoma"/>
    </font>
    <font>
      <b/>
      <sz val="14"/>
      <color theme="0"/>
      <name val="Calibri"/>
    </font>
    <font>
      <b/>
      <sz val="12"/>
      <color rgb="FFFEFFFF"/>
      <name val="Calibri"/>
    </font>
    <font>
      <b/>
      <sz val="14"/>
      <color rgb="FFFFFFFF"/>
      <name val="Calibri"/>
    </font>
    <font>
      <sz val="12"/>
      <color rgb="FFFEFFFF"/>
      <name val="Calibri"/>
    </font>
    <font>
      <sz val="12"/>
      <color rgb="FF000000"/>
      <name val="Calibri"/>
    </font>
    <font>
      <sz val="11"/>
      <color rgb="FF000000"/>
      <name val="Tahoma"/>
    </font>
    <font>
      <b/>
      <sz val="9"/>
      <color rgb="FF000000"/>
      <name val="Tahoma"/>
    </font>
    <font>
      <sz val="10"/>
      <color theme="1"/>
      <name val="Century Gothic"/>
    </font>
    <font>
      <sz val="30"/>
      <color theme="0"/>
      <name val="Calibri"/>
    </font>
    <font>
      <b/>
      <sz val="11"/>
      <color theme="0"/>
      <name val="Calibri"/>
    </font>
    <font>
      <b/>
      <sz val="14"/>
      <color rgb="FF000000"/>
      <name val="Arial"/>
    </font>
    <font>
      <b/>
      <sz val="12"/>
      <color rgb="FFFEFFFF"/>
      <name val="Arial"/>
    </font>
    <font>
      <b/>
      <sz val="11"/>
      <color rgb="FFFEFFFF"/>
      <name val="Arial"/>
    </font>
    <font>
      <sz val="10"/>
      <color theme="0"/>
      <name val="Century Gothic"/>
    </font>
    <font>
      <i/>
      <sz val="11"/>
      <color rgb="FF000000"/>
      <name val="&quot;Helvetica Neue&quot;"/>
    </font>
    <font>
      <b/>
      <sz val="10"/>
      <color rgb="FF7F7F7F"/>
      <name val="Tahoma"/>
    </font>
    <font>
      <b/>
      <i/>
      <sz val="9"/>
      <color rgb="FF000000"/>
      <name val="Tahoma"/>
    </font>
    <font>
      <b/>
      <i/>
      <sz val="9"/>
      <color rgb="FF0000FF"/>
      <name val="Tahoma"/>
    </font>
    <font>
      <b/>
      <sz val="10"/>
      <color rgb="FFFFFFFF"/>
      <name val="Calibri"/>
    </font>
    <font>
      <sz val="11"/>
      <color rgb="FFFEFFFF"/>
      <name val="Calibri"/>
      <family val="2"/>
    </font>
    <font>
      <b/>
      <sz val="20"/>
      <color theme="0"/>
      <name val="Helvetica Neue"/>
    </font>
    <font>
      <b/>
      <sz val="11"/>
      <color rgb="FF000000"/>
      <name val="Tahoma"/>
      <family val="2"/>
    </font>
    <font>
      <sz val="10"/>
      <color rgb="FF000000"/>
      <name val="Century Gothic"/>
      <scheme val="minor"/>
    </font>
    <font>
      <b/>
      <sz val="9"/>
      <color rgb="FF000000"/>
      <name val="Tahoma"/>
      <family val="2"/>
    </font>
    <font>
      <sz val="10"/>
      <color rgb="FFFFFFFF"/>
      <name val="Tahoma"/>
      <family val="2"/>
    </font>
    <font>
      <b/>
      <sz val="10"/>
      <color theme="0"/>
      <name val="Tahoma"/>
      <family val="2"/>
    </font>
    <font>
      <b/>
      <sz val="8"/>
      <color rgb="FF000000"/>
      <name val="Tahoma"/>
      <family val="2"/>
    </font>
    <font>
      <sz val="10"/>
      <color theme="0"/>
      <name val="Tahoma"/>
      <family val="2"/>
    </font>
    <font>
      <sz val="8"/>
      <name val="Century Gothic"/>
      <family val="2"/>
      <scheme val="minor"/>
    </font>
    <font>
      <b/>
      <sz val="10"/>
      <color rgb="FF000000"/>
      <name val="Tahoma"/>
      <family val="2"/>
    </font>
    <font>
      <b/>
      <sz val="11"/>
      <color rgb="FFFEFFFF"/>
      <name val="Calibri"/>
      <family val="2"/>
    </font>
    <font>
      <sz val="10"/>
      <name val="Tahoma"/>
      <family val="2"/>
    </font>
    <font>
      <b/>
      <sz val="12"/>
      <color rgb="FFFEFFFF"/>
      <name val="Arial"/>
      <family val="2"/>
    </font>
    <font>
      <b/>
      <sz val="22"/>
      <color rgb="FFD8D8D8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rgb="FF06292D"/>
        <bgColor rgb="FF06292D"/>
      </patternFill>
    </fill>
    <fill>
      <patternFill patternType="solid">
        <fgColor theme="0"/>
        <bgColor theme="0"/>
      </patternFill>
    </fill>
    <fill>
      <patternFill patternType="solid">
        <fgColor theme="1"/>
        <bgColor theme="1"/>
      </patternFill>
    </fill>
    <fill>
      <patternFill patternType="solid">
        <fgColor rgb="FFFF0000"/>
        <bgColor rgb="FFFF0000"/>
      </patternFill>
    </fill>
    <fill>
      <patternFill patternType="solid">
        <fgColor rgb="FF959FAB"/>
        <bgColor rgb="FF959FAB"/>
      </patternFill>
    </fill>
    <fill>
      <patternFill patternType="solid">
        <fgColor rgb="FFBFBFBF"/>
        <bgColor rgb="FFBFBFBF"/>
      </patternFill>
    </fill>
    <fill>
      <patternFill patternType="solid">
        <fgColor rgb="FF7F7F7F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rgb="FF008037"/>
        <bgColor rgb="FF008037"/>
      </patternFill>
    </fill>
    <fill>
      <patternFill patternType="solid">
        <fgColor rgb="FFFEFFFF"/>
        <bgColor rgb="FFFEFFFF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B050"/>
        <bgColor indexed="64"/>
      </patternFill>
    </fill>
  </fills>
  <borders count="12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thin">
        <color rgb="FFAAAAAA"/>
      </top>
      <bottom/>
      <diagonal/>
    </border>
    <border>
      <left/>
      <right/>
      <top style="thin">
        <color rgb="FFAAAAAA"/>
      </top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AAAAAA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33CC33"/>
      </left>
      <right/>
      <top style="medium">
        <color rgb="FF33CC33"/>
      </top>
      <bottom/>
      <diagonal/>
    </border>
    <border>
      <left/>
      <right/>
      <top style="medium">
        <color rgb="FF33CC33"/>
      </top>
      <bottom/>
      <diagonal/>
    </border>
    <border>
      <left/>
      <right/>
      <top style="medium">
        <color rgb="FF33CC33"/>
      </top>
      <bottom/>
      <diagonal/>
    </border>
    <border>
      <left style="medium">
        <color rgb="FF33CC33"/>
      </left>
      <right/>
      <top/>
      <bottom/>
      <diagonal/>
    </border>
    <border>
      <left style="medium">
        <color rgb="FF33CC33"/>
      </left>
      <right/>
      <top/>
      <bottom style="medium">
        <color rgb="FF33CC33"/>
      </bottom>
      <diagonal/>
    </border>
    <border>
      <left/>
      <right/>
      <top/>
      <bottom style="medium">
        <color rgb="FF33CC33"/>
      </bottom>
      <diagonal/>
    </border>
    <border>
      <left/>
      <right/>
      <top/>
      <bottom style="medium">
        <color rgb="FF33CC33"/>
      </bottom>
      <diagonal/>
    </border>
    <border>
      <left/>
      <right/>
      <top style="thin">
        <color rgb="FFAAAAAA"/>
      </top>
      <bottom/>
      <diagonal/>
    </border>
    <border>
      <left/>
      <right/>
      <top style="thin">
        <color rgb="FFAAAAAA"/>
      </top>
      <bottom/>
      <diagonal/>
    </border>
    <border>
      <left/>
      <right style="thin">
        <color rgb="FFAAAAAA"/>
      </right>
      <top style="thin">
        <color rgb="FFAAAAAA"/>
      </top>
      <bottom/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/>
      <bottom/>
      <diagonal/>
    </border>
    <border>
      <left/>
      <right style="thin">
        <color rgb="FFAAAAAA"/>
      </right>
      <top/>
      <bottom/>
      <diagonal/>
    </border>
    <border>
      <left style="thin">
        <color rgb="FFBFBFBF"/>
      </left>
      <right style="thin">
        <color rgb="FF7F7F7F"/>
      </right>
      <top/>
      <bottom style="thin">
        <color rgb="FFBFBFBF"/>
      </bottom>
      <diagonal/>
    </border>
    <border>
      <left style="thin">
        <color rgb="FF7F7F7F"/>
      </left>
      <right style="dotted">
        <color rgb="FF7F7F7F"/>
      </right>
      <top/>
      <bottom style="dotted">
        <color rgb="FF7F7F7F"/>
      </bottom>
      <diagonal/>
    </border>
    <border>
      <left style="thin">
        <color rgb="FF7F7F7F"/>
      </left>
      <right style="dotted">
        <color rgb="FF7F7F7F"/>
      </right>
      <top/>
      <bottom style="dotted">
        <color rgb="FF7F7F7F"/>
      </bottom>
      <diagonal/>
    </border>
    <border>
      <left style="thin">
        <color rgb="FFBFBFBF"/>
      </left>
      <right style="thin">
        <color rgb="FF7F7F7F"/>
      </right>
      <top style="thin">
        <color rgb="FF7F7F7F"/>
      </top>
      <bottom style="thin">
        <color rgb="FFBFBFBF"/>
      </bottom>
      <diagonal/>
    </border>
    <border>
      <left style="thin">
        <color rgb="FF7F7F7F"/>
      </left>
      <right style="dotted">
        <color rgb="FF7F7F7F"/>
      </right>
      <top style="thin">
        <color rgb="FF7F7F7F"/>
      </top>
      <bottom style="dotted">
        <color rgb="FF7F7F7F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/>
      <right style="thin">
        <color rgb="FF7F7F7F"/>
      </right>
      <top/>
      <bottom style="thin">
        <color rgb="FFBFBFBF"/>
      </bottom>
      <diagonal/>
    </border>
    <border>
      <left style="dotted">
        <color rgb="FF7F7F7F"/>
      </left>
      <right style="dotted">
        <color rgb="FF7F7F7F"/>
      </right>
      <top/>
      <bottom style="dotted">
        <color rgb="FF7F7F7F"/>
      </bottom>
      <diagonal/>
    </border>
    <border>
      <left style="dotted">
        <color rgb="FF7F7F7F"/>
      </left>
      <right style="thin">
        <color rgb="FFBFBFBF"/>
      </right>
      <top/>
      <bottom style="dotted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BFBFBF"/>
      </bottom>
      <diagonal/>
    </border>
    <border>
      <left style="dotted">
        <color rgb="FF7F7F7F"/>
      </left>
      <right style="dotted">
        <color rgb="FF7F7F7F"/>
      </right>
      <top style="thin">
        <color rgb="FF7F7F7F"/>
      </top>
      <bottom style="dotted">
        <color rgb="FF7F7F7F"/>
      </bottom>
      <diagonal/>
    </border>
    <border>
      <left style="dotted">
        <color rgb="FF7F7F7F"/>
      </left>
      <right style="thin">
        <color rgb="FFBFBFBF"/>
      </right>
      <top style="thin">
        <color rgb="FF7F7F7F"/>
      </top>
      <bottom style="dotted">
        <color rgb="FF7F7F7F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AAAAAA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AAAAAA"/>
      </left>
      <right style="thin">
        <color rgb="FFBFBFBF"/>
      </right>
      <top/>
      <bottom/>
      <diagonal/>
    </border>
    <border>
      <left style="thin">
        <color rgb="FFBFBFBF"/>
      </left>
      <right/>
      <top/>
      <bottom/>
      <diagonal/>
    </border>
    <border>
      <left style="thin">
        <color rgb="FFAAAAAA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AAAAAA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AAAAAA"/>
      </top>
      <bottom style="thin">
        <color rgb="FFAAAAA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rgb="FFAAAAAA"/>
      </top>
      <bottom/>
      <diagonal/>
    </border>
    <border>
      <left/>
      <right style="medium">
        <color indexed="64"/>
      </right>
      <top style="thin">
        <color rgb="FFAAAAAA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164" fontId="53" fillId="0" borderId="0" applyFont="0" applyFill="0" applyBorder="0" applyAlignment="0" applyProtection="0"/>
    <xf numFmtId="9" fontId="53" fillId="0" borderId="0" applyFont="0" applyFill="0" applyBorder="0" applyAlignment="0" applyProtection="0"/>
  </cellStyleXfs>
  <cellXfs count="287">
    <xf numFmtId="0" fontId="0" fillId="0" borderId="0" xfId="0" applyFont="1" applyAlignment="1">
      <alignment vertical="top" wrapText="1"/>
    </xf>
    <xf numFmtId="0" fontId="1" fillId="2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6" fillId="2" borderId="1" xfId="0" applyFont="1" applyFill="1" applyBorder="1" applyAlignment="1">
      <alignment horizontal="right" vertical="center" wrapText="1"/>
    </xf>
    <xf numFmtId="0" fontId="7" fillId="0" borderId="4" xfId="0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8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 wrapText="1"/>
    </xf>
    <xf numFmtId="49" fontId="9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top" wrapText="1"/>
    </xf>
    <xf numFmtId="0" fontId="10" fillId="2" borderId="1" xfId="0" applyFont="1" applyFill="1" applyBorder="1" applyAlignment="1">
      <alignment vertical="top" wrapText="1"/>
    </xf>
    <xf numFmtId="0" fontId="12" fillId="3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vertical="top" wrapText="1"/>
    </xf>
    <xf numFmtId="0" fontId="12" fillId="3" borderId="1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vertical="top" wrapText="1"/>
    </xf>
    <xf numFmtId="0" fontId="15" fillId="4" borderId="14" xfId="0" applyFont="1" applyFill="1" applyBorder="1" applyAlignment="1">
      <alignment vertical="top" wrapText="1"/>
    </xf>
    <xf numFmtId="165" fontId="12" fillId="5" borderId="15" xfId="0" applyNumberFormat="1" applyFont="1" applyFill="1" applyBorder="1" applyAlignment="1">
      <alignment vertical="top" wrapText="1"/>
    </xf>
    <xf numFmtId="165" fontId="12" fillId="3" borderId="1" xfId="0" applyNumberFormat="1" applyFont="1" applyFill="1" applyBorder="1" applyAlignment="1">
      <alignment vertical="top" wrapText="1"/>
    </xf>
    <xf numFmtId="9" fontId="13" fillId="0" borderId="16" xfId="0" applyNumberFormat="1" applyFont="1" applyBorder="1" applyAlignment="1">
      <alignment horizontal="left" vertical="center" wrapText="1"/>
    </xf>
    <xf numFmtId="9" fontId="13" fillId="0" borderId="17" xfId="0" applyNumberFormat="1" applyFont="1" applyBorder="1" applyAlignment="1">
      <alignment horizontal="center" vertical="center" wrapText="1"/>
    </xf>
    <xf numFmtId="165" fontId="13" fillId="0" borderId="18" xfId="0" applyNumberFormat="1" applyFont="1" applyBorder="1" applyAlignment="1">
      <alignment horizontal="center" vertical="center" wrapText="1"/>
    </xf>
    <xf numFmtId="49" fontId="16" fillId="6" borderId="19" xfId="0" applyNumberFormat="1" applyFont="1" applyFill="1" applyBorder="1" applyAlignment="1">
      <alignment vertical="center" wrapText="1"/>
    </xf>
    <xf numFmtId="165" fontId="12" fillId="3" borderId="15" xfId="0" applyNumberFormat="1" applyFont="1" applyFill="1" applyBorder="1" applyAlignment="1">
      <alignment vertical="top" wrapText="1"/>
    </xf>
    <xf numFmtId="9" fontId="17" fillId="3" borderId="19" xfId="0" applyNumberFormat="1" applyFont="1" applyFill="1" applyBorder="1" applyAlignment="1">
      <alignment horizontal="center" vertical="center" wrapText="1"/>
    </xf>
    <xf numFmtId="165" fontId="12" fillId="3" borderId="20" xfId="0" applyNumberFormat="1" applyFont="1" applyFill="1" applyBorder="1" applyAlignment="1">
      <alignment vertical="top" wrapText="1"/>
    </xf>
    <xf numFmtId="49" fontId="16" fillId="6" borderId="21" xfId="0" applyNumberFormat="1" applyFont="1" applyFill="1" applyBorder="1" applyAlignment="1">
      <alignment vertical="center" wrapText="1"/>
    </xf>
    <xf numFmtId="165" fontId="12" fillId="3" borderId="22" xfId="0" applyNumberFormat="1" applyFont="1" applyFill="1" applyBorder="1" applyAlignment="1">
      <alignment vertical="top" wrapText="1"/>
    </xf>
    <xf numFmtId="49" fontId="16" fillId="6" borderId="23" xfId="0" applyNumberFormat="1" applyFont="1" applyFill="1" applyBorder="1" applyAlignment="1">
      <alignment vertical="center" wrapText="1"/>
    </xf>
    <xf numFmtId="165" fontId="12" fillId="3" borderId="24" xfId="0" applyNumberFormat="1" applyFont="1" applyFill="1" applyBorder="1" applyAlignment="1">
      <alignment vertical="top" wrapText="1"/>
    </xf>
    <xf numFmtId="49" fontId="18" fillId="3" borderId="1" xfId="0" applyNumberFormat="1" applyFont="1" applyFill="1" applyBorder="1" applyAlignment="1">
      <alignment vertical="center" wrapText="1"/>
    </xf>
    <xf numFmtId="9" fontId="17" fillId="3" borderId="25" xfId="0" applyNumberFormat="1" applyFont="1" applyFill="1" applyBorder="1" applyAlignment="1">
      <alignment horizontal="center" vertical="center" wrapText="1"/>
    </xf>
    <xf numFmtId="165" fontId="12" fillId="3" borderId="26" xfId="0" applyNumberFormat="1" applyFont="1" applyFill="1" applyBorder="1" applyAlignment="1">
      <alignment vertical="top" wrapText="1"/>
    </xf>
    <xf numFmtId="9" fontId="19" fillId="3" borderId="2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top" wrapText="1"/>
    </xf>
    <xf numFmtId="0" fontId="11" fillId="2" borderId="27" xfId="0" applyFont="1" applyFill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3" borderId="1" xfId="0" applyFont="1" applyFill="1" applyBorder="1" applyAlignment="1">
      <alignment vertical="top" wrapText="1"/>
    </xf>
    <xf numFmtId="0" fontId="13" fillId="0" borderId="17" xfId="0" applyFont="1" applyBorder="1" applyAlignment="1">
      <alignment horizontal="center" vertical="center" wrapText="1"/>
    </xf>
    <xf numFmtId="165" fontId="22" fillId="0" borderId="30" xfId="0" applyNumberFormat="1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9" fontId="22" fillId="0" borderId="30" xfId="0" applyNumberFormat="1" applyFont="1" applyBorder="1" applyAlignment="1">
      <alignment horizontal="center" vertical="center"/>
    </xf>
    <xf numFmtId="167" fontId="23" fillId="0" borderId="0" xfId="0" applyNumberFormat="1" applyFont="1" applyAlignment="1">
      <alignment vertical="center" wrapText="1"/>
    </xf>
    <xf numFmtId="165" fontId="13" fillId="0" borderId="17" xfId="0" applyNumberFormat="1" applyFont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49" fontId="25" fillId="2" borderId="19" xfId="0" applyNumberFormat="1" applyFont="1" applyFill="1" applyBorder="1" applyAlignment="1">
      <alignment vertical="center" wrapText="1"/>
    </xf>
    <xf numFmtId="49" fontId="25" fillId="0" borderId="0" xfId="0" applyNumberFormat="1" applyFont="1" applyAlignment="1">
      <alignment horizontal="center" vertical="center"/>
    </xf>
    <xf numFmtId="49" fontId="25" fillId="8" borderId="1" xfId="0" applyNumberFormat="1" applyFont="1" applyFill="1" applyBorder="1" applyAlignment="1">
      <alignment horizontal="center" vertical="center"/>
    </xf>
    <xf numFmtId="49" fontId="24" fillId="8" borderId="1" xfId="0" applyNumberFormat="1" applyFont="1" applyFill="1" applyBorder="1" applyAlignment="1">
      <alignment horizontal="center" vertical="center"/>
    </xf>
    <xf numFmtId="49" fontId="25" fillId="8" borderId="45" xfId="0" applyNumberFormat="1" applyFont="1" applyFill="1" applyBorder="1" applyAlignment="1">
      <alignment horizontal="center" vertical="center"/>
    </xf>
    <xf numFmtId="49" fontId="25" fillId="8" borderId="46" xfId="0" applyNumberFormat="1" applyFont="1" applyFill="1" applyBorder="1" applyAlignment="1">
      <alignment horizontal="center" vertical="center"/>
    </xf>
    <xf numFmtId="0" fontId="27" fillId="6" borderId="21" xfId="0" applyFont="1" applyFill="1" applyBorder="1" applyAlignment="1">
      <alignment vertical="center" wrapText="1"/>
    </xf>
    <xf numFmtId="165" fontId="22" fillId="9" borderId="46" xfId="0" applyNumberFormat="1" applyFont="1" applyFill="1" applyBorder="1" applyAlignment="1">
      <alignment horizontal="center" vertical="center" wrapText="1"/>
    </xf>
    <xf numFmtId="165" fontId="28" fillId="9" borderId="1" xfId="0" applyNumberFormat="1" applyFont="1" applyFill="1" applyBorder="1" applyAlignment="1">
      <alignment horizontal="center" vertical="center" wrapText="1"/>
    </xf>
    <xf numFmtId="165" fontId="22" fillId="9" borderId="1" xfId="0" applyNumberFormat="1" applyFont="1" applyFill="1" applyBorder="1" applyAlignment="1">
      <alignment horizontal="center" vertical="center" wrapText="1"/>
    </xf>
    <xf numFmtId="0" fontId="27" fillId="6" borderId="21" xfId="0" applyFont="1" applyFill="1" applyBorder="1" applyAlignment="1">
      <alignment vertical="top" wrapText="1"/>
    </xf>
    <xf numFmtId="0" fontId="26" fillId="6" borderId="21" xfId="0" applyFont="1" applyFill="1" applyBorder="1" applyAlignment="1">
      <alignment vertical="top" wrapText="1"/>
    </xf>
    <xf numFmtId="0" fontId="26" fillId="6" borderId="21" xfId="0" applyFont="1" applyFill="1" applyBorder="1" applyAlignment="1">
      <alignment horizontal="left" vertical="top" wrapText="1"/>
    </xf>
    <xf numFmtId="165" fontId="29" fillId="3" borderId="14" xfId="0" applyNumberFormat="1" applyFont="1" applyFill="1" applyBorder="1" applyAlignment="1">
      <alignment horizontal="center" vertical="center" wrapText="1"/>
    </xf>
    <xf numFmtId="49" fontId="25" fillId="8" borderId="47" xfId="0" applyNumberFormat="1" applyFont="1" applyFill="1" applyBorder="1" applyAlignment="1">
      <alignment horizontal="center" vertical="center"/>
    </xf>
    <xf numFmtId="49" fontId="26" fillId="6" borderId="1" xfId="0" applyNumberFormat="1" applyFont="1" applyFill="1" applyBorder="1" applyAlignment="1">
      <alignment vertical="center" wrapText="1"/>
    </xf>
    <xf numFmtId="49" fontId="25" fillId="2" borderId="1" xfId="0" applyNumberFormat="1" applyFont="1" applyFill="1" applyBorder="1" applyAlignment="1">
      <alignment horizontal="center" vertical="center" wrapText="1"/>
    </xf>
    <xf numFmtId="9" fontId="29" fillId="0" borderId="50" xfId="0" applyNumberFormat="1" applyFont="1" applyBorder="1" applyAlignment="1">
      <alignment horizontal="center" vertical="center" wrapText="1"/>
    </xf>
    <xf numFmtId="9" fontId="29" fillId="0" borderId="51" xfId="0" applyNumberFormat="1" applyFont="1" applyBorder="1" applyAlignment="1">
      <alignment horizontal="center" vertical="center" wrapText="1"/>
    </xf>
    <xf numFmtId="9" fontId="29" fillId="0" borderId="53" xfId="0" applyNumberFormat="1" applyFont="1" applyBorder="1" applyAlignment="1">
      <alignment horizontal="center" vertical="center" wrapText="1"/>
    </xf>
    <xf numFmtId="9" fontId="29" fillId="0" borderId="0" xfId="0" applyNumberFormat="1" applyFont="1" applyAlignment="1">
      <alignment horizontal="center" vertical="center" wrapText="1"/>
    </xf>
    <xf numFmtId="9" fontId="29" fillId="0" borderId="54" xfId="0" applyNumberFormat="1" applyFont="1" applyBorder="1" applyAlignment="1">
      <alignment horizontal="center" vertical="center" wrapText="1"/>
    </xf>
    <xf numFmtId="9" fontId="29" fillId="0" borderId="39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vertical="top" wrapText="1"/>
    </xf>
    <xf numFmtId="0" fontId="11" fillId="9" borderId="1" xfId="0" applyFont="1" applyFill="1" applyBorder="1" applyAlignment="1">
      <alignment vertical="top" wrapText="1"/>
    </xf>
    <xf numFmtId="0" fontId="11" fillId="9" borderId="66" xfId="0" applyFont="1" applyFill="1" applyBorder="1" applyAlignment="1">
      <alignment vertical="top" wrapText="1"/>
    </xf>
    <xf numFmtId="0" fontId="11" fillId="9" borderId="70" xfId="0" applyFont="1" applyFill="1" applyBorder="1" applyAlignment="1">
      <alignment vertical="top" wrapText="1"/>
    </xf>
    <xf numFmtId="0" fontId="11" fillId="9" borderId="71" xfId="0" applyFont="1" applyFill="1" applyBorder="1" applyAlignment="1">
      <alignment vertical="top" wrapText="1"/>
    </xf>
    <xf numFmtId="0" fontId="32" fillId="10" borderId="1" xfId="0" applyFont="1" applyFill="1" applyBorder="1" applyAlignment="1">
      <alignment horizontal="center" vertical="center" wrapText="1"/>
    </xf>
    <xf numFmtId="49" fontId="21" fillId="6" borderId="72" xfId="0" applyNumberFormat="1" applyFont="1" applyFill="1" applyBorder="1" applyAlignment="1">
      <alignment vertical="center" wrapText="1"/>
    </xf>
    <xf numFmtId="167" fontId="23" fillId="0" borderId="73" xfId="0" applyNumberFormat="1" applyFont="1" applyBorder="1" applyAlignment="1">
      <alignment vertical="center" wrapText="1"/>
    </xf>
    <xf numFmtId="166" fontId="23" fillId="9" borderId="74" xfId="0" applyNumberFormat="1" applyFont="1" applyFill="1" applyBorder="1" applyAlignment="1">
      <alignment vertical="center" wrapText="1"/>
    </xf>
    <xf numFmtId="167" fontId="23" fillId="9" borderId="74" xfId="0" applyNumberFormat="1" applyFont="1" applyFill="1" applyBorder="1" applyAlignment="1">
      <alignment vertical="center" wrapText="1"/>
    </xf>
    <xf numFmtId="167" fontId="23" fillId="9" borderId="1" xfId="0" applyNumberFormat="1" applyFont="1" applyFill="1" applyBorder="1" applyAlignment="1">
      <alignment vertical="center" wrapText="1"/>
    </xf>
    <xf numFmtId="49" fontId="21" fillId="6" borderId="75" xfId="0" applyNumberFormat="1" applyFont="1" applyFill="1" applyBorder="1" applyAlignment="1">
      <alignment vertical="center" wrapText="1"/>
    </xf>
    <xf numFmtId="167" fontId="23" fillId="0" borderId="76" xfId="0" applyNumberFormat="1" applyFont="1" applyBorder="1" applyAlignment="1">
      <alignment vertical="center" wrapText="1"/>
    </xf>
    <xf numFmtId="166" fontId="23" fillId="9" borderId="76" xfId="0" applyNumberFormat="1" applyFont="1" applyFill="1" applyBorder="1" applyAlignment="1">
      <alignment vertical="center" wrapText="1"/>
    </xf>
    <xf numFmtId="167" fontId="23" fillId="9" borderId="76" xfId="0" applyNumberFormat="1" applyFont="1" applyFill="1" applyBorder="1" applyAlignment="1">
      <alignment vertical="center" wrapText="1"/>
    </xf>
    <xf numFmtId="14" fontId="23" fillId="9" borderId="76" xfId="0" applyNumberFormat="1" applyFont="1" applyFill="1" applyBorder="1" applyAlignment="1">
      <alignment vertical="center" wrapText="1"/>
    </xf>
    <xf numFmtId="0" fontId="11" fillId="9" borderId="77" xfId="0" applyFont="1" applyFill="1" applyBorder="1" applyAlignment="1">
      <alignment vertical="top" wrapText="1"/>
    </xf>
    <xf numFmtId="0" fontId="11" fillId="9" borderId="78" xfId="0" applyFont="1" applyFill="1" applyBorder="1" applyAlignment="1">
      <alignment vertical="top" wrapText="1"/>
    </xf>
    <xf numFmtId="49" fontId="31" fillId="9" borderId="1" xfId="0" applyNumberFormat="1" applyFont="1" applyFill="1" applyBorder="1" applyAlignment="1">
      <alignment horizontal="center" vertical="center" wrapText="1"/>
    </xf>
    <xf numFmtId="49" fontId="32" fillId="9" borderId="1" xfId="0" applyNumberFormat="1" applyFont="1" applyFill="1" applyBorder="1" applyAlignment="1">
      <alignment horizontal="center" vertical="center" wrapText="1"/>
    </xf>
    <xf numFmtId="49" fontId="32" fillId="10" borderId="1" xfId="0" applyNumberFormat="1" applyFont="1" applyFill="1" applyBorder="1" applyAlignment="1">
      <alignment horizontal="center" vertical="center" wrapText="1"/>
    </xf>
    <xf numFmtId="0" fontId="34" fillId="9" borderId="1" xfId="0" applyFont="1" applyFill="1" applyBorder="1" applyAlignment="1">
      <alignment vertical="center" wrapText="1"/>
    </xf>
    <xf numFmtId="0" fontId="34" fillId="6" borderId="80" xfId="0" applyFont="1" applyFill="1" applyBorder="1" applyAlignment="1">
      <alignment vertical="center" wrapText="1"/>
    </xf>
    <xf numFmtId="167" fontId="23" fillId="9" borderId="81" xfId="0" applyNumberFormat="1" applyFont="1" applyFill="1" applyBorder="1" applyAlignment="1">
      <alignment vertical="center" wrapText="1"/>
    </xf>
    <xf numFmtId="167" fontId="23" fillId="9" borderId="82" xfId="0" applyNumberFormat="1" applyFont="1" applyFill="1" applyBorder="1" applyAlignment="1">
      <alignment vertical="center" wrapText="1"/>
    </xf>
    <xf numFmtId="0" fontId="34" fillId="6" borderId="83" xfId="0" applyFont="1" applyFill="1" applyBorder="1" applyAlignment="1">
      <alignment vertical="center" wrapText="1"/>
    </xf>
    <xf numFmtId="167" fontId="23" fillId="9" borderId="84" xfId="0" applyNumberFormat="1" applyFont="1" applyFill="1" applyBorder="1" applyAlignment="1">
      <alignment vertical="center" wrapText="1"/>
    </xf>
    <xf numFmtId="167" fontId="23" fillId="9" borderId="85" xfId="0" applyNumberFormat="1" applyFont="1" applyFill="1" applyBorder="1" applyAlignment="1">
      <alignment vertical="center" wrapText="1"/>
    </xf>
    <xf numFmtId="167" fontId="35" fillId="9" borderId="76" xfId="0" applyNumberFormat="1" applyFont="1" applyFill="1" applyBorder="1" applyAlignment="1">
      <alignment vertical="center" wrapText="1"/>
    </xf>
    <xf numFmtId="0" fontId="11" fillId="11" borderId="1" xfId="0" applyFont="1" applyFill="1" applyBorder="1" applyAlignment="1">
      <alignment vertical="top" wrapText="1"/>
    </xf>
    <xf numFmtId="0" fontId="22" fillId="2" borderId="1" xfId="0" applyFont="1" applyFill="1" applyBorder="1" applyAlignment="1">
      <alignment vertical="center"/>
    </xf>
    <xf numFmtId="14" fontId="22" fillId="2" borderId="1" xfId="0" applyNumberFormat="1" applyFont="1" applyFill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165" fontId="22" fillId="2" borderId="1" xfId="0" applyNumberFormat="1" applyFont="1" applyFill="1" applyBorder="1" applyAlignment="1">
      <alignment vertical="center"/>
    </xf>
    <xf numFmtId="14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vertical="center"/>
    </xf>
    <xf numFmtId="0" fontId="36" fillId="2" borderId="1" xfId="0" applyFont="1" applyFill="1" applyBorder="1" applyAlignment="1">
      <alignment vertical="center"/>
    </xf>
    <xf numFmtId="14" fontId="37" fillId="0" borderId="16" xfId="0" applyNumberFormat="1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6" fillId="2" borderId="86" xfId="0" applyFont="1" applyFill="1" applyBorder="1" applyAlignment="1">
      <alignment vertical="center"/>
    </xf>
    <xf numFmtId="0" fontId="37" fillId="0" borderId="42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14" fontId="22" fillId="0" borderId="87" xfId="0" applyNumberFormat="1" applyFont="1" applyBorder="1" applyAlignment="1">
      <alignment horizontal="center" vertical="center"/>
    </xf>
    <xf numFmtId="0" fontId="22" fillId="0" borderId="30" xfId="0" applyFont="1" applyBorder="1" applyAlignment="1">
      <alignment horizontal="left" vertical="center"/>
    </xf>
    <xf numFmtId="0" fontId="22" fillId="0" borderId="30" xfId="0" applyFont="1" applyBorder="1" applyAlignment="1">
      <alignment horizontal="left" vertical="center" wrapText="1"/>
    </xf>
    <xf numFmtId="165" fontId="22" fillId="0" borderId="30" xfId="0" applyNumberFormat="1" applyFont="1" applyBorder="1" applyAlignment="1">
      <alignment vertical="center"/>
    </xf>
    <xf numFmtId="0" fontId="22" fillId="0" borderId="37" xfId="0" applyFont="1" applyBorder="1" applyAlignment="1">
      <alignment vertical="center"/>
    </xf>
    <xf numFmtId="0" fontId="22" fillId="2" borderId="88" xfId="0" applyFont="1" applyFill="1" applyBorder="1" applyAlignment="1">
      <alignment vertical="center"/>
    </xf>
    <xf numFmtId="0" fontId="22" fillId="0" borderId="4" xfId="0" applyFont="1" applyBorder="1" applyAlignment="1">
      <alignment vertical="center"/>
    </xf>
    <xf numFmtId="165" fontId="22" fillId="0" borderId="37" xfId="0" applyNumberFormat="1" applyFont="1" applyBorder="1" applyAlignment="1">
      <alignment vertical="center"/>
    </xf>
    <xf numFmtId="169" fontId="22" fillId="0" borderId="87" xfId="0" applyNumberFormat="1" applyFont="1" applyBorder="1" applyAlignment="1">
      <alignment horizontal="center" vertical="center"/>
    </xf>
    <xf numFmtId="0" fontId="22" fillId="0" borderId="40" xfId="0" applyFont="1" applyBorder="1" applyAlignment="1">
      <alignment vertical="center"/>
    </xf>
    <xf numFmtId="165" fontId="22" fillId="0" borderId="33" xfId="0" applyNumberFormat="1" applyFont="1" applyBorder="1" applyAlignment="1">
      <alignment vertical="center"/>
    </xf>
    <xf numFmtId="165" fontId="22" fillId="0" borderId="89" xfId="0" applyNumberFormat="1" applyFont="1" applyBorder="1" applyAlignment="1">
      <alignment vertical="center"/>
    </xf>
    <xf numFmtId="0" fontId="22" fillId="0" borderId="40" xfId="0" applyFont="1" applyBorder="1" applyAlignment="1">
      <alignment horizontal="center" vertical="center"/>
    </xf>
    <xf numFmtId="0" fontId="22" fillId="0" borderId="30" xfId="0" applyFont="1" applyBorder="1" applyAlignment="1">
      <alignment vertical="center"/>
    </xf>
    <xf numFmtId="0" fontId="22" fillId="0" borderId="87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 wrapText="1"/>
    </xf>
    <xf numFmtId="14" fontId="22" fillId="0" borderId="87" xfId="0" applyNumberFormat="1" applyFont="1" applyBorder="1" applyAlignment="1">
      <alignment horizontal="center" vertical="center"/>
    </xf>
    <xf numFmtId="14" fontId="22" fillId="0" borderId="87" xfId="0" applyNumberFormat="1" applyFont="1" applyBorder="1" applyAlignment="1">
      <alignment horizontal="center" vertical="center"/>
    </xf>
    <xf numFmtId="0" fontId="38" fillId="0" borderId="0" xfId="0" applyFont="1" applyAlignment="1">
      <alignment vertical="top" wrapText="1"/>
    </xf>
    <xf numFmtId="0" fontId="11" fillId="2" borderId="90" xfId="0" applyFont="1" applyFill="1" applyBorder="1" applyAlignment="1">
      <alignment vertical="top" wrapText="1"/>
    </xf>
    <xf numFmtId="0" fontId="39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vertical="top" wrapText="1"/>
    </xf>
    <xf numFmtId="0" fontId="11" fillId="2" borderId="93" xfId="0" applyFont="1" applyFill="1" applyBorder="1" applyAlignment="1">
      <alignment vertical="top" wrapText="1"/>
    </xf>
    <xf numFmtId="0" fontId="29" fillId="0" borderId="28" xfId="0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42" fillId="6" borderId="29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14" fontId="22" fillId="0" borderId="30" xfId="0" applyNumberFormat="1" applyFont="1" applyBorder="1" applyAlignment="1">
      <alignment horizontal="center" vertical="center"/>
    </xf>
    <xf numFmtId="0" fontId="42" fillId="6" borderId="31" xfId="0" applyFont="1" applyFill="1" applyBorder="1" applyAlignment="1">
      <alignment horizontal="center" vertical="center" wrapText="1"/>
    </xf>
    <xf numFmtId="0" fontId="11" fillId="2" borderId="95" xfId="0" applyFont="1" applyFill="1" applyBorder="1" applyAlignment="1">
      <alignment vertical="top" wrapText="1"/>
    </xf>
    <xf numFmtId="0" fontId="42" fillId="6" borderId="32" xfId="0" applyFont="1" applyFill="1" applyBorder="1" applyAlignment="1">
      <alignment horizontal="center" vertical="center" wrapText="1"/>
    </xf>
    <xf numFmtId="0" fontId="22" fillId="0" borderId="96" xfId="0" applyFont="1" applyBorder="1" applyAlignment="1">
      <alignment horizontal="center" vertical="center"/>
    </xf>
    <xf numFmtId="165" fontId="22" fillId="0" borderId="97" xfId="0" applyNumberFormat="1" applyFont="1" applyBorder="1" applyAlignment="1">
      <alignment horizontal="center" vertical="center"/>
    </xf>
    <xf numFmtId="0" fontId="22" fillId="0" borderId="97" xfId="0" applyFont="1" applyBorder="1" applyAlignment="1">
      <alignment horizontal="center" vertical="center"/>
    </xf>
    <xf numFmtId="14" fontId="22" fillId="0" borderId="97" xfId="0" applyNumberFormat="1" applyFont="1" applyBorder="1" applyAlignment="1">
      <alignment horizontal="center" vertical="center"/>
    </xf>
    <xf numFmtId="9" fontId="22" fillId="0" borderId="97" xfId="0" applyNumberFormat="1" applyFont="1" applyBorder="1" applyAlignment="1">
      <alignment horizontal="center" vertical="center"/>
    </xf>
    <xf numFmtId="0" fontId="11" fillId="2" borderId="98" xfId="0" applyFont="1" applyFill="1" applyBorder="1" applyAlignment="1">
      <alignment vertical="top" wrapText="1"/>
    </xf>
    <xf numFmtId="0" fontId="42" fillId="6" borderId="102" xfId="0" applyFont="1" applyFill="1" applyBorder="1" applyAlignment="1">
      <alignment horizontal="center" vertical="center" wrapText="1"/>
    </xf>
    <xf numFmtId="0" fontId="43" fillId="6" borderId="103" xfId="0" applyFont="1" applyFill="1" applyBorder="1" applyAlignment="1">
      <alignment horizontal="center" vertical="center" wrapText="1"/>
    </xf>
    <xf numFmtId="0" fontId="43" fillId="6" borderId="104" xfId="0" applyFont="1" applyFill="1" applyBorder="1" applyAlignment="1">
      <alignment horizontal="center" vertical="center" wrapText="1"/>
    </xf>
    <xf numFmtId="0" fontId="42" fillId="6" borderId="105" xfId="0" applyFont="1" applyFill="1" applyBorder="1" applyAlignment="1">
      <alignment horizontal="center" vertical="center" wrapText="1"/>
    </xf>
    <xf numFmtId="165" fontId="22" fillId="0" borderId="51" xfId="0" applyNumberFormat="1" applyFont="1" applyBorder="1" applyAlignment="1">
      <alignment horizontal="center" vertical="center"/>
    </xf>
    <xf numFmtId="165" fontId="22" fillId="0" borderId="52" xfId="0" applyNumberFormat="1" applyFont="1" applyBorder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165" fontId="22" fillId="0" borderId="38" xfId="0" applyNumberFormat="1" applyFont="1" applyBorder="1" applyAlignment="1">
      <alignment horizontal="center" vertical="center"/>
    </xf>
    <xf numFmtId="0" fontId="42" fillId="6" borderId="106" xfId="0" applyFont="1" applyFill="1" applyBorder="1" applyAlignment="1">
      <alignment horizontal="center" vertical="center" wrapText="1"/>
    </xf>
    <xf numFmtId="165" fontId="22" fillId="0" borderId="39" xfId="0" applyNumberFormat="1" applyFont="1" applyBorder="1" applyAlignment="1">
      <alignment horizontal="center" vertical="center"/>
    </xf>
    <xf numFmtId="165" fontId="22" fillId="0" borderId="55" xfId="0" applyNumberFormat="1" applyFont="1" applyBorder="1" applyAlignment="1">
      <alignment horizontal="center" vertical="center"/>
    </xf>
    <xf numFmtId="0" fontId="44" fillId="0" borderId="0" xfId="0" applyFont="1" applyAlignment="1">
      <alignment vertical="top" wrapText="1"/>
    </xf>
    <xf numFmtId="0" fontId="13" fillId="0" borderId="107" xfId="0" applyFont="1" applyBorder="1" applyAlignment="1">
      <alignment horizontal="center" vertical="center" wrapText="1"/>
    </xf>
    <xf numFmtId="49" fontId="21" fillId="7" borderId="107" xfId="0" applyNumberFormat="1" applyFont="1" applyFill="1" applyBorder="1" applyAlignment="1">
      <alignment vertical="center" wrapText="1"/>
    </xf>
    <xf numFmtId="166" fontId="22" fillId="0" borderId="107" xfId="0" applyNumberFormat="1" applyFont="1" applyBorder="1" applyAlignment="1">
      <alignment horizontal="center" vertical="center"/>
    </xf>
    <xf numFmtId="165" fontId="22" fillId="0" borderId="107" xfId="0" applyNumberFormat="1" applyFont="1" applyBorder="1" applyAlignment="1">
      <alignment horizontal="center" vertical="center"/>
    </xf>
    <xf numFmtId="0" fontId="22" fillId="0" borderId="107" xfId="0" applyFont="1" applyBorder="1" applyAlignment="1">
      <alignment horizontal="center" vertical="center"/>
    </xf>
    <xf numFmtId="165" fontId="13" fillId="0" borderId="107" xfId="0" applyNumberFormat="1" applyFont="1" applyBorder="1" applyAlignment="1">
      <alignment horizontal="center" vertical="center" wrapText="1"/>
    </xf>
    <xf numFmtId="0" fontId="13" fillId="12" borderId="107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0" fontId="13" fillId="0" borderId="33" xfId="0" applyFont="1" applyBorder="1" applyAlignment="1">
      <alignment horizontal="center" vertical="center" wrapText="1"/>
    </xf>
    <xf numFmtId="49" fontId="26" fillId="6" borderId="107" xfId="0" applyNumberFormat="1" applyFont="1" applyFill="1" applyBorder="1" applyAlignment="1">
      <alignment vertical="center" wrapText="1"/>
    </xf>
    <xf numFmtId="49" fontId="27" fillId="6" borderId="107" xfId="0" applyNumberFormat="1" applyFont="1" applyFill="1" applyBorder="1" applyAlignment="1">
      <alignment vertical="center" wrapText="1"/>
    </xf>
    <xf numFmtId="165" fontId="13" fillId="0" borderId="33" xfId="0" applyNumberFormat="1" applyFont="1" applyBorder="1" applyAlignment="1">
      <alignment horizontal="center" vertical="center" wrapText="1"/>
    </xf>
    <xf numFmtId="0" fontId="27" fillId="6" borderId="107" xfId="0" applyFont="1" applyFill="1" applyBorder="1" applyAlignment="1">
      <alignment vertical="center" wrapText="1"/>
    </xf>
    <xf numFmtId="165" fontId="22" fillId="9" borderId="107" xfId="0" applyNumberFormat="1" applyFont="1" applyFill="1" applyBorder="1" applyAlignment="1">
      <alignment horizontal="center" vertical="center" wrapText="1"/>
    </xf>
    <xf numFmtId="165" fontId="28" fillId="9" borderId="107" xfId="0" applyNumberFormat="1" applyFont="1" applyFill="1" applyBorder="1" applyAlignment="1">
      <alignment horizontal="center" vertical="center" wrapText="1"/>
    </xf>
    <xf numFmtId="0" fontId="27" fillId="6" borderId="107" xfId="0" applyFont="1" applyFill="1" applyBorder="1" applyAlignment="1">
      <alignment horizontal="left" vertical="top" wrapText="1"/>
    </xf>
    <xf numFmtId="49" fontId="50" fillId="7" borderId="107" xfId="0" applyNumberFormat="1" applyFont="1" applyFill="1" applyBorder="1" applyAlignment="1">
      <alignment vertical="center" wrapText="1"/>
    </xf>
    <xf numFmtId="0" fontId="52" fillId="12" borderId="107" xfId="0" applyFont="1" applyFill="1" applyBorder="1" applyAlignment="1">
      <alignment horizontal="center" vertical="center" wrapText="1"/>
    </xf>
    <xf numFmtId="165" fontId="13" fillId="0" borderId="92" xfId="0" applyNumberFormat="1" applyFont="1" applyBorder="1" applyAlignment="1">
      <alignment horizontal="center" vertical="center" wrapText="1"/>
    </xf>
    <xf numFmtId="9" fontId="13" fillId="0" borderId="45" xfId="2" applyFont="1" applyBorder="1" applyAlignment="1">
      <alignment horizontal="center" vertical="center" wrapText="1"/>
    </xf>
    <xf numFmtId="0" fontId="54" fillId="0" borderId="92" xfId="0" applyFont="1" applyBorder="1" applyAlignment="1">
      <alignment horizontal="center" vertical="center" wrapText="1"/>
    </xf>
    <xf numFmtId="0" fontId="55" fillId="6" borderId="107" xfId="0" applyFont="1" applyFill="1" applyBorder="1" applyAlignment="1">
      <alignment vertical="top" wrapText="1"/>
    </xf>
    <xf numFmtId="165" fontId="13" fillId="0" borderId="51" xfId="0" applyNumberFormat="1" applyFont="1" applyBorder="1" applyAlignment="1">
      <alignment horizontal="center" vertical="center" wrapText="1"/>
    </xf>
    <xf numFmtId="0" fontId="57" fillId="0" borderId="92" xfId="0" applyFont="1" applyBorder="1" applyAlignment="1">
      <alignment horizontal="center" vertical="center" wrapText="1"/>
    </xf>
    <xf numFmtId="9" fontId="13" fillId="0" borderId="92" xfId="2" applyFont="1" applyBorder="1" applyAlignment="1">
      <alignment horizontal="center" vertical="center" wrapText="1"/>
    </xf>
    <xf numFmtId="0" fontId="29" fillId="0" borderId="110" xfId="0" applyFont="1" applyBorder="1" applyAlignment="1">
      <alignment horizontal="center" vertical="center" wrapText="1"/>
    </xf>
    <xf numFmtId="49" fontId="56" fillId="2" borderId="1" xfId="0" applyNumberFormat="1" applyFont="1" applyFill="1" applyBorder="1" applyAlignment="1">
      <alignment horizontal="center" vertical="center" wrapText="1"/>
    </xf>
    <xf numFmtId="165" fontId="29" fillId="0" borderId="52" xfId="0" applyNumberFormat="1" applyFont="1" applyBorder="1" applyAlignment="1">
      <alignment horizontal="center" vertical="center" wrapText="1"/>
    </xf>
    <xf numFmtId="165" fontId="29" fillId="0" borderId="38" xfId="0" applyNumberFormat="1" applyFont="1" applyBorder="1" applyAlignment="1">
      <alignment horizontal="center" vertical="center" wrapText="1"/>
    </xf>
    <xf numFmtId="165" fontId="29" fillId="0" borderId="55" xfId="0" applyNumberFormat="1" applyFont="1" applyBorder="1" applyAlignment="1">
      <alignment horizontal="center" vertical="center" wrapText="1"/>
    </xf>
    <xf numFmtId="49" fontId="58" fillId="6" borderId="1" xfId="0" applyNumberFormat="1" applyFont="1" applyFill="1" applyBorder="1" applyAlignment="1">
      <alignment vertical="top" wrapText="1"/>
    </xf>
    <xf numFmtId="0" fontId="52" fillId="12" borderId="109" xfId="0" applyFont="1" applyFill="1" applyBorder="1" applyAlignment="1">
      <alignment horizontal="center" vertical="center" wrapText="1"/>
    </xf>
    <xf numFmtId="164" fontId="60" fillId="0" borderId="109" xfId="1" applyFont="1" applyBorder="1" applyAlignment="1">
      <alignment horizontal="center" vertical="center"/>
    </xf>
    <xf numFmtId="0" fontId="52" fillId="12" borderId="111" xfId="0" applyFont="1" applyFill="1" applyBorder="1" applyAlignment="1">
      <alignment horizontal="center" vertical="center" wrapText="1"/>
    </xf>
    <xf numFmtId="0" fontId="52" fillId="12" borderId="112" xfId="0" applyFont="1" applyFill="1" applyBorder="1" applyAlignment="1">
      <alignment horizontal="center" vertical="center" wrapText="1"/>
    </xf>
    <xf numFmtId="0" fontId="52" fillId="12" borderId="113" xfId="0" applyFont="1" applyFill="1" applyBorder="1" applyAlignment="1">
      <alignment horizontal="center" vertical="center" wrapText="1"/>
    </xf>
    <xf numFmtId="165" fontId="22" fillId="0" borderId="114" xfId="0" applyNumberFormat="1" applyFont="1" applyBorder="1" applyAlignment="1">
      <alignment horizontal="center" vertical="center"/>
    </xf>
    <xf numFmtId="165" fontId="22" fillId="0" borderId="115" xfId="0" applyNumberFormat="1" applyFont="1" applyBorder="1" applyAlignment="1">
      <alignment horizontal="center" vertical="center"/>
    </xf>
    <xf numFmtId="165" fontId="13" fillId="0" borderId="116" xfId="0" applyNumberFormat="1" applyFont="1" applyBorder="1" applyAlignment="1">
      <alignment horizontal="center" vertical="center" wrapText="1"/>
    </xf>
    <xf numFmtId="165" fontId="13" fillId="0" borderId="117" xfId="0" applyNumberFormat="1" applyFont="1" applyBorder="1" applyAlignment="1">
      <alignment horizontal="center" vertical="center" wrapText="1"/>
    </xf>
    <xf numFmtId="165" fontId="13" fillId="0" borderId="118" xfId="0" applyNumberFormat="1" applyFont="1" applyBorder="1" applyAlignment="1">
      <alignment horizontal="center" vertical="center" wrapText="1"/>
    </xf>
    <xf numFmtId="0" fontId="11" fillId="2" borderId="122" xfId="0" applyFont="1" applyFill="1" applyBorder="1" applyAlignment="1">
      <alignment vertical="top" wrapText="1"/>
    </xf>
    <xf numFmtId="0" fontId="11" fillId="2" borderId="64" xfId="0" applyFont="1" applyFill="1" applyBorder="1" applyAlignment="1">
      <alignment vertical="top" wrapText="1"/>
    </xf>
    <xf numFmtId="0" fontId="11" fillId="2" borderId="123" xfId="0" applyFont="1" applyFill="1" applyBorder="1" applyAlignment="1">
      <alignment vertical="top" wrapText="1"/>
    </xf>
    <xf numFmtId="0" fontId="52" fillId="12" borderId="114" xfId="0" applyFont="1" applyFill="1" applyBorder="1" applyAlignment="1">
      <alignment horizontal="center" vertical="center" wrapText="1"/>
    </xf>
    <xf numFmtId="49" fontId="61" fillId="7" borderId="114" xfId="0" applyNumberFormat="1" applyFont="1" applyFill="1" applyBorder="1" applyAlignment="1">
      <alignment vertical="center" wrapText="1"/>
    </xf>
    <xf numFmtId="0" fontId="13" fillId="0" borderId="116" xfId="0" applyFont="1" applyBorder="1" applyAlignment="1">
      <alignment horizontal="center" vertical="center" wrapText="1"/>
    </xf>
    <xf numFmtId="164" fontId="22" fillId="0" borderId="124" xfId="1" applyFont="1" applyBorder="1" applyAlignment="1">
      <alignment horizontal="center" vertical="center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9" fontId="13" fillId="13" borderId="45" xfId="2" applyFont="1" applyFill="1" applyBorder="1" applyAlignment="1">
      <alignment horizontal="center" vertical="center" wrapText="1"/>
    </xf>
    <xf numFmtId="9" fontId="13" fillId="0" borderId="45" xfId="2" applyFont="1" applyFill="1" applyBorder="1" applyAlignment="1">
      <alignment horizontal="center" vertical="center" wrapText="1"/>
    </xf>
    <xf numFmtId="165" fontId="62" fillId="9" borderId="107" xfId="0" applyNumberFormat="1" applyFont="1" applyFill="1" applyBorder="1" applyAlignment="1">
      <alignment horizontal="center" vertical="center" wrapText="1"/>
    </xf>
    <xf numFmtId="9" fontId="13" fillId="13" borderId="92" xfId="2" applyFont="1" applyFill="1" applyBorder="1" applyAlignment="1">
      <alignment horizontal="center" vertical="center" wrapText="1"/>
    </xf>
    <xf numFmtId="9" fontId="13" fillId="0" borderId="92" xfId="2" applyFont="1" applyFill="1" applyBorder="1" applyAlignment="1">
      <alignment horizontal="center" vertical="center" wrapText="1"/>
    </xf>
    <xf numFmtId="0" fontId="63" fillId="6" borderId="3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vertical="top" wrapText="1"/>
    </xf>
    <xf numFmtId="0" fontId="6" fillId="2" borderId="7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vertical="top" wrapText="1"/>
    </xf>
    <xf numFmtId="0" fontId="4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6" fillId="2" borderId="9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top" wrapText="1"/>
    </xf>
    <xf numFmtId="0" fontId="5" fillId="0" borderId="10" xfId="0" applyFont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0" fontId="0" fillId="0" borderId="0" xfId="0" applyFont="1" applyAlignment="1">
      <alignment vertical="top" wrapText="1"/>
    </xf>
    <xf numFmtId="0" fontId="13" fillId="0" borderId="5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top" wrapText="1"/>
    </xf>
    <xf numFmtId="0" fontId="11" fillId="0" borderId="0" xfId="0" applyFont="1" applyAlignment="1">
      <alignment horizontal="center" vertical="top" wrapText="1"/>
    </xf>
    <xf numFmtId="0" fontId="51" fillId="2" borderId="108" xfId="0" applyFont="1" applyFill="1" applyBorder="1" applyAlignment="1">
      <alignment horizontal="center" vertical="top" wrapText="1"/>
    </xf>
    <xf numFmtId="0" fontId="51" fillId="2" borderId="108" xfId="0" applyFont="1" applyFill="1" applyBorder="1" applyAlignment="1">
      <alignment horizontal="center" vertical="center" wrapText="1"/>
    </xf>
    <xf numFmtId="165" fontId="22" fillId="0" borderId="107" xfId="0" applyNumberFormat="1" applyFont="1" applyBorder="1" applyAlignment="1">
      <alignment horizontal="left" vertical="center" wrapText="1"/>
    </xf>
    <xf numFmtId="0" fontId="0" fillId="0" borderId="107" xfId="0" applyFont="1" applyBorder="1" applyAlignment="1">
      <alignment vertical="top" wrapText="1"/>
    </xf>
    <xf numFmtId="0" fontId="5" fillId="0" borderId="107" xfId="0" applyFont="1" applyBorder="1" applyAlignment="1">
      <alignment vertical="top" wrapText="1"/>
    </xf>
    <xf numFmtId="49" fontId="64" fillId="2" borderId="39" xfId="0" applyNumberFormat="1" applyFont="1" applyFill="1" applyBorder="1" applyAlignment="1">
      <alignment horizontal="center" vertical="center"/>
    </xf>
    <xf numFmtId="165" fontId="22" fillId="0" borderId="107" xfId="0" applyNumberFormat="1" applyFont="1" applyBorder="1" applyAlignment="1">
      <alignment horizontal="center" vertical="center" wrapText="1"/>
    </xf>
    <xf numFmtId="164" fontId="22" fillId="0" borderId="107" xfId="1" applyFont="1" applyBorder="1" applyAlignment="1">
      <alignment horizontal="center" vertical="center" wrapText="1"/>
    </xf>
    <xf numFmtId="164" fontId="0" fillId="0" borderId="107" xfId="1" applyFont="1" applyBorder="1" applyAlignment="1">
      <alignment vertical="top" wrapText="1"/>
    </xf>
    <xf numFmtId="164" fontId="5" fillId="0" borderId="107" xfId="1" applyFont="1" applyBorder="1" applyAlignment="1">
      <alignment vertical="top" wrapText="1"/>
    </xf>
    <xf numFmtId="49" fontId="25" fillId="2" borderId="34" xfId="0" applyNumberFormat="1" applyFont="1" applyFill="1" applyBorder="1" applyAlignment="1">
      <alignment horizontal="center" vertical="center" wrapText="1"/>
    </xf>
    <xf numFmtId="0" fontId="5" fillId="0" borderId="35" xfId="0" applyFont="1" applyBorder="1" applyAlignment="1">
      <alignment vertical="top" wrapText="1"/>
    </xf>
    <xf numFmtId="0" fontId="5" fillId="0" borderId="36" xfId="0" applyFont="1" applyBorder="1" applyAlignment="1">
      <alignment vertical="top" wrapText="1"/>
    </xf>
    <xf numFmtId="165" fontId="13" fillId="0" borderId="89" xfId="0" applyNumberFormat="1" applyFont="1" applyBorder="1" applyAlignment="1">
      <alignment horizontal="center" vertical="center" wrapText="1"/>
    </xf>
    <xf numFmtId="0" fontId="5" fillId="0" borderId="39" xfId="0" applyFont="1" applyBorder="1" applyAlignment="1">
      <alignment vertical="top" wrapText="1"/>
    </xf>
    <xf numFmtId="0" fontId="5" fillId="0" borderId="40" xfId="0" applyFont="1" applyBorder="1" applyAlignment="1">
      <alignment vertical="top" wrapText="1"/>
    </xf>
    <xf numFmtId="49" fontId="25" fillId="2" borderId="7" xfId="0" applyNumberFormat="1" applyFont="1" applyFill="1" applyBorder="1" applyAlignment="1">
      <alignment horizontal="center" vertical="center" wrapText="1"/>
    </xf>
    <xf numFmtId="49" fontId="25" fillId="2" borderId="48" xfId="0" applyNumberFormat="1" applyFont="1" applyFill="1" applyBorder="1" applyAlignment="1">
      <alignment horizontal="center" vertical="center" wrapText="1"/>
    </xf>
    <xf numFmtId="0" fontId="5" fillId="0" borderId="49" xfId="0" applyFont="1" applyBorder="1" applyAlignment="1">
      <alignment vertical="top" wrapText="1"/>
    </xf>
    <xf numFmtId="49" fontId="24" fillId="2" borderId="43" xfId="0" applyNumberFormat="1" applyFont="1" applyFill="1" applyBorder="1" applyAlignment="1">
      <alignment horizontal="center" vertical="center"/>
    </xf>
    <xf numFmtId="0" fontId="5" fillId="0" borderId="44" xfId="0" applyFont="1" applyBorder="1" applyAlignment="1">
      <alignment vertical="top" wrapText="1"/>
    </xf>
    <xf numFmtId="0" fontId="56" fillId="2" borderId="43" xfId="0" applyFont="1" applyFill="1" applyBorder="1" applyAlignment="1">
      <alignment horizontal="center" vertical="center" wrapText="1"/>
    </xf>
    <xf numFmtId="168" fontId="24" fillId="2" borderId="57" xfId="0" applyNumberFormat="1" applyFont="1" applyFill="1" applyBorder="1" applyAlignment="1">
      <alignment horizontal="center" vertical="center"/>
    </xf>
    <xf numFmtId="0" fontId="5" fillId="0" borderId="58" xfId="0" applyFont="1" applyBorder="1" applyAlignment="1">
      <alignment vertical="top" wrapText="1"/>
    </xf>
    <xf numFmtId="0" fontId="5" fillId="0" borderId="61" xfId="0" applyFont="1" applyBorder="1" applyAlignment="1">
      <alignment vertical="top" wrapText="1"/>
    </xf>
    <xf numFmtId="0" fontId="5" fillId="0" borderId="62" xfId="0" applyFont="1" applyBorder="1" applyAlignment="1">
      <alignment vertical="top" wrapText="1"/>
    </xf>
    <xf numFmtId="49" fontId="30" fillId="2" borderId="56" xfId="0" applyNumberFormat="1" applyFont="1" applyFill="1" applyBorder="1" applyAlignment="1">
      <alignment horizontal="center" vertical="center" wrapText="1"/>
    </xf>
    <xf numFmtId="0" fontId="5" fillId="0" borderId="59" xfId="0" applyFont="1" applyBorder="1" applyAlignment="1">
      <alignment vertical="top" wrapText="1"/>
    </xf>
    <xf numFmtId="0" fontId="5" fillId="0" borderId="60" xfId="0" applyFont="1" applyBorder="1" applyAlignment="1">
      <alignment vertical="top" wrapText="1"/>
    </xf>
    <xf numFmtId="0" fontId="51" fillId="2" borderId="119" xfId="0" applyFont="1" applyFill="1" applyBorder="1" applyAlignment="1">
      <alignment horizontal="center" vertical="top" wrapText="1"/>
    </xf>
    <xf numFmtId="0" fontId="51" fillId="2" borderId="120" xfId="0" applyFont="1" applyFill="1" applyBorder="1" applyAlignment="1">
      <alignment horizontal="center" vertical="top" wrapText="1"/>
    </xf>
    <xf numFmtId="0" fontId="51" fillId="2" borderId="121" xfId="0" applyFont="1" applyFill="1" applyBorder="1" applyAlignment="1">
      <alignment horizontal="center" vertical="top" wrapText="1"/>
    </xf>
    <xf numFmtId="0" fontId="51" fillId="2" borderId="92" xfId="0" applyFont="1" applyFill="1" applyBorder="1" applyAlignment="1">
      <alignment horizontal="center" vertical="center" wrapText="1"/>
    </xf>
    <xf numFmtId="0" fontId="51" fillId="2" borderId="125" xfId="0" applyFont="1" applyFill="1" applyBorder="1" applyAlignment="1">
      <alignment horizontal="center" vertical="center" wrapText="1"/>
    </xf>
    <xf numFmtId="0" fontId="11" fillId="9" borderId="63" xfId="0" applyFont="1" applyFill="1" applyBorder="1" applyAlignment="1">
      <alignment vertical="top" wrapText="1"/>
    </xf>
    <xf numFmtId="0" fontId="5" fillId="0" borderId="64" xfId="0" applyFont="1" applyBorder="1" applyAlignment="1">
      <alignment vertical="top" wrapText="1"/>
    </xf>
    <xf numFmtId="0" fontId="5" fillId="0" borderId="65" xfId="0" applyFont="1" applyBorder="1" applyAlignment="1">
      <alignment vertical="top" wrapText="1"/>
    </xf>
    <xf numFmtId="49" fontId="31" fillId="2" borderId="67" xfId="0" applyNumberFormat="1" applyFont="1" applyFill="1" applyBorder="1" applyAlignment="1">
      <alignment horizontal="center" vertical="center" wrapText="1"/>
    </xf>
    <xf numFmtId="0" fontId="5" fillId="0" borderId="68" xfId="0" applyFont="1" applyBorder="1" applyAlignment="1">
      <alignment vertical="top" wrapText="1"/>
    </xf>
    <xf numFmtId="0" fontId="5" fillId="0" borderId="69" xfId="0" applyFont="1" applyBorder="1" applyAlignment="1">
      <alignment vertical="top" wrapText="1"/>
    </xf>
    <xf numFmtId="49" fontId="33" fillId="2" borderId="79" xfId="0" applyNumberFormat="1" applyFont="1" applyFill="1" applyBorder="1" applyAlignment="1">
      <alignment horizontal="center" vertical="center" wrapText="1"/>
    </xf>
    <xf numFmtId="0" fontId="11" fillId="2" borderId="91" xfId="0" applyFont="1" applyFill="1" applyBorder="1" applyAlignment="1">
      <alignment horizontal="center" vertical="top" wrapText="1"/>
    </xf>
    <xf numFmtId="0" fontId="5" fillId="0" borderId="92" xfId="0" applyFont="1" applyBorder="1" applyAlignment="1">
      <alignment vertical="top" wrapText="1"/>
    </xf>
    <xf numFmtId="49" fontId="40" fillId="10" borderId="94" xfId="0" applyNumberFormat="1" applyFont="1" applyFill="1" applyBorder="1" applyAlignment="1">
      <alignment horizontal="center" vertical="center" wrapText="1"/>
    </xf>
    <xf numFmtId="0" fontId="41" fillId="11" borderId="67" xfId="0" applyFont="1" applyFill="1" applyBorder="1" applyAlignment="1">
      <alignment horizontal="center" vertical="center" wrapText="1"/>
    </xf>
    <xf numFmtId="0" fontId="52" fillId="0" borderId="99" xfId="0" applyFont="1" applyBorder="1" applyAlignment="1">
      <alignment horizontal="center" vertical="center" wrapText="1"/>
    </xf>
    <xf numFmtId="0" fontId="5" fillId="0" borderId="100" xfId="0" applyFont="1" applyBorder="1" applyAlignment="1">
      <alignment vertical="top" wrapText="1"/>
    </xf>
    <xf numFmtId="0" fontId="5" fillId="0" borderId="101" xfId="0" applyFont="1" applyBorder="1" applyAlignment="1">
      <alignment vertical="top" wrapText="1"/>
    </xf>
  </cellXfs>
  <cellStyles count="3">
    <cellStyle name="Moeda" xfId="1" builtinId="4"/>
    <cellStyle name="Normal" xfId="0" builtinId="0"/>
    <cellStyle name="Porcentagem" xfId="2" builtinId="5"/>
  </cellStyles>
  <dxfs count="4">
    <dxf>
      <font>
        <color rgb="FF066501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calcChain" Target="calcChain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sharedStrings" Target="sharedString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styles" Target="styles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theme" Target="theme/theme1.xml" 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ABR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MAI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JUN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JUL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AGO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ET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OUT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NOV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DEZ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Fev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DEZ!A1" /><Relationship Id="rId13" Type="http://schemas.openxmlformats.org/officeDocument/2006/relationships/image" Target="../media/image1.png" /><Relationship Id="rId3" Type="http://schemas.openxmlformats.org/officeDocument/2006/relationships/hyperlink" Target="#ABR!A1" /><Relationship Id="rId7" Type="http://schemas.openxmlformats.org/officeDocument/2006/relationships/hyperlink" Target="#FEV!A1" /><Relationship Id="rId12" Type="http://schemas.openxmlformats.org/officeDocument/2006/relationships/hyperlink" Target="#Jan!A1" /><Relationship Id="rId2" Type="http://schemas.openxmlformats.org/officeDocument/2006/relationships/hyperlink" Target="#JUL!A1" /><Relationship Id="rId16" Type="http://schemas.openxmlformats.org/officeDocument/2006/relationships/hyperlink" Target="#Metas!A1" /><Relationship Id="rId1" Type="http://schemas.openxmlformats.org/officeDocument/2006/relationships/hyperlink" Target="#OUT!A1" /><Relationship Id="rId6" Type="http://schemas.openxmlformats.org/officeDocument/2006/relationships/hyperlink" Target="#MAI!A1" /><Relationship Id="rId11" Type="http://schemas.openxmlformats.org/officeDocument/2006/relationships/hyperlink" Target="#MAR!A1" /><Relationship Id="rId5" Type="http://schemas.openxmlformats.org/officeDocument/2006/relationships/hyperlink" Target="#AGO!A1" /><Relationship Id="rId15" Type="http://schemas.openxmlformats.org/officeDocument/2006/relationships/hyperlink" Target="#'Or&#231;amento%20Pessoal'!A1" /><Relationship Id="rId10" Type="http://schemas.openxmlformats.org/officeDocument/2006/relationships/hyperlink" Target="#JUN!A1" /><Relationship Id="rId4" Type="http://schemas.openxmlformats.org/officeDocument/2006/relationships/hyperlink" Target="#NOV!A1" /><Relationship Id="rId9" Type="http://schemas.openxmlformats.org/officeDocument/2006/relationships/hyperlink" Target="#SET!A1" /><Relationship Id="rId14" Type="http://schemas.openxmlformats.org/officeDocument/2006/relationships/hyperlink" Target="#D&#237;vidas!A1" 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 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MAR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MAR!A1" /><Relationship Id="rId2" Type="http://schemas.openxmlformats.org/officeDocument/2006/relationships/image" Target="../media/image1.png" /><Relationship Id="rId1" Type="http://schemas.openxmlformats.org/officeDocument/2006/relationships/hyperlink" Target="#IN&#205;CIO!A1" 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66675</xdr:rowOff>
    </xdr:from>
    <xdr:ext cx="3838575" cy="8667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66675"/>
          <a:ext cx="3838575" cy="866775"/>
          <a:chOff x="3426713" y="3346613"/>
          <a:chExt cx="3838575" cy="866775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3426713" y="3346613"/>
            <a:ext cx="3838575" cy="866775"/>
            <a:chOff x="3426713" y="3346613"/>
            <a:chExt cx="3838575" cy="8667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3426713" y="3346613"/>
              <a:ext cx="3838575" cy="866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pSpPr/>
          </xdr:nvGrpSpPr>
          <xdr:grpSpPr>
            <a:xfrm>
              <a:off x="3426713" y="3346613"/>
              <a:ext cx="3838575" cy="866775"/>
              <a:chOff x="3426713" y="3346613"/>
              <a:chExt cx="3838575" cy="866775"/>
            </a:xfrm>
          </xdr:grpSpPr>
          <xdr:sp macro="" textlink="">
            <xdr:nvSpPr>
              <xdr:cNvPr id="6" name="Shape 6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SpPr/>
            </xdr:nvSpPr>
            <xdr:spPr>
              <a:xfrm>
                <a:off x="3426713" y="3346613"/>
                <a:ext cx="3838575" cy="866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8" name="Shape 8">
                <a:extLst>
                  <a:ext uri="{FF2B5EF4-FFF2-40B4-BE49-F238E27FC236}">
                    <a16:creationId xmlns:a16="http://schemas.microsoft.com/office/drawing/2014/main" id="{00000000-0008-0000-0000-000008000000}"/>
                  </a:ext>
                </a:extLst>
              </xdr:cNvPr>
              <xdr:cNvSpPr/>
            </xdr:nvSpPr>
            <xdr:spPr>
              <a:xfrm>
                <a:off x="3426713" y="3346613"/>
                <a:ext cx="3838575" cy="866764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</xdr:grpSp>
      </xdr:grpSp>
    </xdr:grp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144" name="Shape 144">
            <a:extLst>
              <a:ext uri="{FF2B5EF4-FFF2-40B4-BE49-F238E27FC236}">
                <a16:creationId xmlns:a16="http://schemas.microsoft.com/office/drawing/2014/main" id="{00000000-0008-0000-0800-000090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5" name="Shape 145">
              <a:extLst>
                <a:ext uri="{FF2B5EF4-FFF2-40B4-BE49-F238E27FC236}">
                  <a16:creationId xmlns:a16="http://schemas.microsoft.com/office/drawing/2014/main" id="{00000000-0008-0000-0800-000091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146" name="Shape 146">
                <a:extLst>
                  <a:ext uri="{FF2B5EF4-FFF2-40B4-BE49-F238E27FC236}">
                    <a16:creationId xmlns:a16="http://schemas.microsoft.com/office/drawing/2014/main" id="{00000000-0008-0000-0800-000092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47" name="Shape 147">
                <a:extLst>
                  <a:ext uri="{FF2B5EF4-FFF2-40B4-BE49-F238E27FC236}">
                    <a16:creationId xmlns:a16="http://schemas.microsoft.com/office/drawing/2014/main" id="{00000000-0008-0000-0800-000093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148" name="Shape 148">
                  <a:extLst>
                    <a:ext uri="{FF2B5EF4-FFF2-40B4-BE49-F238E27FC236}">
                      <a16:creationId xmlns:a16="http://schemas.microsoft.com/office/drawing/2014/main" id="{00000000-0008-0000-0800-000094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49" name="Shape 149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800-000095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50" name="Shape 150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800-000096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151" name="Shape 151">
            <a:extLst>
              <a:ext uri="{FF2B5EF4-FFF2-40B4-BE49-F238E27FC236}">
                <a16:creationId xmlns:a16="http://schemas.microsoft.com/office/drawing/2014/main" id="{00000000-0008-0000-0800-000097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52" name="Shape 152">
              <a:extLst>
                <a:ext uri="{FF2B5EF4-FFF2-40B4-BE49-F238E27FC236}">
                  <a16:creationId xmlns:a16="http://schemas.microsoft.com/office/drawing/2014/main" id="{00000000-0008-0000-0800-000098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153" name="Shape 153">
                <a:extLst>
                  <a:ext uri="{FF2B5EF4-FFF2-40B4-BE49-F238E27FC236}">
                    <a16:creationId xmlns:a16="http://schemas.microsoft.com/office/drawing/2014/main" id="{00000000-0008-0000-0800-000099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54" name="Shape 154">
                <a:extLst>
                  <a:ext uri="{FF2B5EF4-FFF2-40B4-BE49-F238E27FC236}">
                    <a16:creationId xmlns:a16="http://schemas.microsoft.com/office/drawing/2014/main" id="{00000000-0008-0000-0800-00009A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155" name="Shape 155">
                  <a:extLst>
                    <a:ext uri="{FF2B5EF4-FFF2-40B4-BE49-F238E27FC236}">
                      <a16:creationId xmlns:a16="http://schemas.microsoft.com/office/drawing/2014/main" id="{00000000-0008-0000-0800-00009B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56" name="Shape 156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800-00009C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157" name="Shape 157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800-00009D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0</xdr:colOff>
      <xdr:row>1</xdr:row>
      <xdr:rowOff>76200</xdr:rowOff>
    </xdr:from>
    <xdr:ext cx="3714750" cy="800100"/>
    <xdr:grpSp>
      <xdr:nvGrpSpPr>
        <xdr:cNvPr id="6" name="Shap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/>
      </xdr:nvGrpSpPr>
      <xdr:grpSpPr>
        <a:xfrm>
          <a:off x="0" y="114300"/>
          <a:ext cx="3714750" cy="800100"/>
          <a:chOff x="3488625" y="3379950"/>
          <a:chExt cx="3714750" cy="800100"/>
        </a:xfrm>
      </xdr:grpSpPr>
      <xdr:grpSp>
        <xdr:nvGrpSpPr>
          <xdr:cNvPr id="158" name="Shape 158">
            <a:extLst>
              <a:ext uri="{FF2B5EF4-FFF2-40B4-BE49-F238E27FC236}">
                <a16:creationId xmlns:a16="http://schemas.microsoft.com/office/drawing/2014/main" id="{00000000-0008-0000-0800-00009E000000}"/>
              </a:ext>
            </a:extLst>
          </xdr:cNvPr>
          <xdr:cNvGrpSpPr/>
        </xdr:nvGrpSpPr>
        <xdr:grpSpPr>
          <a:xfrm>
            <a:off x="3488625" y="3379950"/>
            <a:ext cx="3714750" cy="800100"/>
            <a:chOff x="3488625" y="3379950"/>
            <a:chExt cx="3714750" cy="800100"/>
          </a:xfrm>
        </xdr:grpSpPr>
        <xdr:sp macro="" textlink="">
          <xdr:nvSpPr>
            <xdr:cNvPr id="7" name="Shape 4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/>
          </xdr:nvSpPr>
          <xdr:spPr>
            <a:xfrm>
              <a:off x="3488625" y="3379950"/>
              <a:ext cx="3714750" cy="8001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59" name="Shape 159">
              <a:extLst>
                <a:ext uri="{FF2B5EF4-FFF2-40B4-BE49-F238E27FC236}">
                  <a16:creationId xmlns:a16="http://schemas.microsoft.com/office/drawing/2014/main" id="{00000000-0008-0000-0800-00009F000000}"/>
                </a:ext>
              </a:extLst>
            </xdr:cNvPr>
            <xdr:cNvGrpSpPr/>
          </xdr:nvGrpSpPr>
          <xdr:grpSpPr>
            <a:xfrm>
              <a:off x="3488625" y="3379950"/>
              <a:ext cx="3714750" cy="800100"/>
              <a:chOff x="3488625" y="3379950"/>
              <a:chExt cx="3714750" cy="800100"/>
            </a:xfrm>
          </xdr:grpSpPr>
          <xdr:sp macro="" textlink="">
            <xdr:nvSpPr>
              <xdr:cNvPr id="160" name="Shape 160">
                <a:extLst>
                  <a:ext uri="{FF2B5EF4-FFF2-40B4-BE49-F238E27FC236}">
                    <a16:creationId xmlns:a16="http://schemas.microsoft.com/office/drawing/2014/main" id="{00000000-0008-0000-0800-0000A0000000}"/>
                  </a:ext>
                </a:extLst>
              </xdr:cNvPr>
              <xdr:cNvSpPr/>
            </xdr:nvSpPr>
            <xdr:spPr>
              <a:xfrm>
                <a:off x="3488625" y="3379950"/>
                <a:ext cx="3714750" cy="8001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162" name="Shape 162">
                <a:extLst>
                  <a:ext uri="{FF2B5EF4-FFF2-40B4-BE49-F238E27FC236}">
                    <a16:creationId xmlns:a16="http://schemas.microsoft.com/office/drawing/2014/main" id="{00000000-0008-0000-0800-0000A2000000}"/>
                  </a:ext>
                </a:extLst>
              </xdr:cNvPr>
              <xdr:cNvSpPr/>
            </xdr:nvSpPr>
            <xdr:spPr>
              <a:xfrm>
                <a:off x="3488625" y="3379950"/>
                <a:ext cx="3714750" cy="80009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165" name="Shape 165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166" name="Shape 166">
            <a:extLst>
              <a:ext uri="{FF2B5EF4-FFF2-40B4-BE49-F238E27FC236}">
                <a16:creationId xmlns:a16="http://schemas.microsoft.com/office/drawing/2014/main" id="{00000000-0008-0000-0900-0000A6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67" name="Shape 167">
              <a:extLst>
                <a:ext uri="{FF2B5EF4-FFF2-40B4-BE49-F238E27FC236}">
                  <a16:creationId xmlns:a16="http://schemas.microsoft.com/office/drawing/2014/main" id="{00000000-0008-0000-0900-0000A7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168" name="Shape 168">
                <a:extLst>
                  <a:ext uri="{FF2B5EF4-FFF2-40B4-BE49-F238E27FC236}">
                    <a16:creationId xmlns:a16="http://schemas.microsoft.com/office/drawing/2014/main" id="{00000000-0008-0000-0900-0000A8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9" name="Shape 169">
                <a:extLst>
                  <a:ext uri="{FF2B5EF4-FFF2-40B4-BE49-F238E27FC236}">
                    <a16:creationId xmlns:a16="http://schemas.microsoft.com/office/drawing/2014/main" id="{00000000-0008-0000-0900-0000A9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170" name="Shape 170">
                  <a:extLst>
                    <a:ext uri="{FF2B5EF4-FFF2-40B4-BE49-F238E27FC236}">
                      <a16:creationId xmlns:a16="http://schemas.microsoft.com/office/drawing/2014/main" id="{00000000-0008-0000-0900-0000AA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71" name="Shape 171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900-0000AB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72" name="Shape 172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900-0000AC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173" name="Shape 173">
            <a:extLst>
              <a:ext uri="{FF2B5EF4-FFF2-40B4-BE49-F238E27FC236}">
                <a16:creationId xmlns:a16="http://schemas.microsoft.com/office/drawing/2014/main" id="{00000000-0008-0000-0900-0000AD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74" name="Shape 174">
              <a:extLst>
                <a:ext uri="{FF2B5EF4-FFF2-40B4-BE49-F238E27FC236}">
                  <a16:creationId xmlns:a16="http://schemas.microsoft.com/office/drawing/2014/main" id="{00000000-0008-0000-0900-0000AE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175" name="Shape 175">
                <a:extLst>
                  <a:ext uri="{FF2B5EF4-FFF2-40B4-BE49-F238E27FC236}">
                    <a16:creationId xmlns:a16="http://schemas.microsoft.com/office/drawing/2014/main" id="{00000000-0008-0000-0900-0000AF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76" name="Shape 176">
                <a:extLst>
                  <a:ext uri="{FF2B5EF4-FFF2-40B4-BE49-F238E27FC236}">
                    <a16:creationId xmlns:a16="http://schemas.microsoft.com/office/drawing/2014/main" id="{00000000-0008-0000-0900-0000B0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177" name="Shape 177">
                  <a:extLst>
                    <a:ext uri="{FF2B5EF4-FFF2-40B4-BE49-F238E27FC236}">
                      <a16:creationId xmlns:a16="http://schemas.microsoft.com/office/drawing/2014/main" id="{00000000-0008-0000-0900-0000B1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78" name="Shape 178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900-0000B2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179" name="Shape 179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900-0000B3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187" name="Shape 187">
          <a:extLst>
            <a:ext uri="{FF2B5EF4-FFF2-40B4-BE49-F238E27FC236}">
              <a16:creationId xmlns:a16="http://schemas.microsoft.com/office/drawing/2014/main" id="{00000000-0008-0000-0900-0000BB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188" name="Shape 188">
            <a:extLst>
              <a:ext uri="{FF2B5EF4-FFF2-40B4-BE49-F238E27FC236}">
                <a16:creationId xmlns:a16="http://schemas.microsoft.com/office/drawing/2014/main" id="{00000000-0008-0000-0A00-0000BC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89" name="Shape 189">
              <a:extLst>
                <a:ext uri="{FF2B5EF4-FFF2-40B4-BE49-F238E27FC236}">
                  <a16:creationId xmlns:a16="http://schemas.microsoft.com/office/drawing/2014/main" id="{00000000-0008-0000-0A00-0000BD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190" name="Shape 190">
                <a:extLst>
                  <a:ext uri="{FF2B5EF4-FFF2-40B4-BE49-F238E27FC236}">
                    <a16:creationId xmlns:a16="http://schemas.microsoft.com/office/drawing/2014/main" id="{00000000-0008-0000-0A00-0000BE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91" name="Shape 191">
                <a:extLst>
                  <a:ext uri="{FF2B5EF4-FFF2-40B4-BE49-F238E27FC236}">
                    <a16:creationId xmlns:a16="http://schemas.microsoft.com/office/drawing/2014/main" id="{00000000-0008-0000-0A00-0000BF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192" name="Shape 192">
                  <a:extLst>
                    <a:ext uri="{FF2B5EF4-FFF2-40B4-BE49-F238E27FC236}">
                      <a16:creationId xmlns:a16="http://schemas.microsoft.com/office/drawing/2014/main" id="{00000000-0008-0000-0A00-0000C0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93" name="Shape 193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A00-0000C1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94" name="Shape 194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A00-0000C2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195" name="Shape 195">
            <a:extLst>
              <a:ext uri="{FF2B5EF4-FFF2-40B4-BE49-F238E27FC236}">
                <a16:creationId xmlns:a16="http://schemas.microsoft.com/office/drawing/2014/main" id="{00000000-0008-0000-0A00-0000C3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96" name="Shape 196">
              <a:extLst>
                <a:ext uri="{FF2B5EF4-FFF2-40B4-BE49-F238E27FC236}">
                  <a16:creationId xmlns:a16="http://schemas.microsoft.com/office/drawing/2014/main" id="{00000000-0008-0000-0A00-0000C4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197" name="Shape 197">
                <a:extLst>
                  <a:ext uri="{FF2B5EF4-FFF2-40B4-BE49-F238E27FC236}">
                    <a16:creationId xmlns:a16="http://schemas.microsoft.com/office/drawing/2014/main" id="{00000000-0008-0000-0A00-0000C5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98" name="Shape 198">
                <a:extLst>
                  <a:ext uri="{FF2B5EF4-FFF2-40B4-BE49-F238E27FC236}">
                    <a16:creationId xmlns:a16="http://schemas.microsoft.com/office/drawing/2014/main" id="{00000000-0008-0000-0A00-0000C6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199" name="Shape 199">
                  <a:extLst>
                    <a:ext uri="{FF2B5EF4-FFF2-40B4-BE49-F238E27FC236}">
                      <a16:creationId xmlns:a16="http://schemas.microsoft.com/office/drawing/2014/main" id="{00000000-0008-0000-0A00-0000C7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00" name="Shape 200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A00-0000C8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201" name="Shape 201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A00-0000C9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09" name="Shape 209">
          <a:extLst>
            <a:ext uri="{FF2B5EF4-FFF2-40B4-BE49-F238E27FC236}">
              <a16:creationId xmlns:a16="http://schemas.microsoft.com/office/drawing/2014/main" id="{00000000-0008-0000-0A00-0000D1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210" name="Shape 210">
            <a:extLst>
              <a:ext uri="{FF2B5EF4-FFF2-40B4-BE49-F238E27FC236}">
                <a16:creationId xmlns:a16="http://schemas.microsoft.com/office/drawing/2014/main" id="{00000000-0008-0000-0B00-0000D2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11" name="Shape 211">
              <a:extLst>
                <a:ext uri="{FF2B5EF4-FFF2-40B4-BE49-F238E27FC236}">
                  <a16:creationId xmlns:a16="http://schemas.microsoft.com/office/drawing/2014/main" id="{00000000-0008-0000-0B00-0000D3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212" name="Shape 212">
                <a:extLst>
                  <a:ext uri="{FF2B5EF4-FFF2-40B4-BE49-F238E27FC236}">
                    <a16:creationId xmlns:a16="http://schemas.microsoft.com/office/drawing/2014/main" id="{00000000-0008-0000-0B00-0000D4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13" name="Shape 213">
                <a:extLst>
                  <a:ext uri="{FF2B5EF4-FFF2-40B4-BE49-F238E27FC236}">
                    <a16:creationId xmlns:a16="http://schemas.microsoft.com/office/drawing/2014/main" id="{00000000-0008-0000-0B00-0000D5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214" name="Shape 214">
                  <a:extLst>
                    <a:ext uri="{FF2B5EF4-FFF2-40B4-BE49-F238E27FC236}">
                      <a16:creationId xmlns:a16="http://schemas.microsoft.com/office/drawing/2014/main" id="{00000000-0008-0000-0B00-0000D6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15" name="Shape 215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B00-0000D7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216" name="Shape 216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B00-0000D8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217" name="Shape 217">
            <a:extLst>
              <a:ext uri="{FF2B5EF4-FFF2-40B4-BE49-F238E27FC236}">
                <a16:creationId xmlns:a16="http://schemas.microsoft.com/office/drawing/2014/main" id="{00000000-0008-0000-0B00-0000D9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18" name="Shape 218">
              <a:extLst>
                <a:ext uri="{FF2B5EF4-FFF2-40B4-BE49-F238E27FC236}">
                  <a16:creationId xmlns:a16="http://schemas.microsoft.com/office/drawing/2014/main" id="{00000000-0008-0000-0B00-0000DA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219" name="Shape 219">
                <a:extLst>
                  <a:ext uri="{FF2B5EF4-FFF2-40B4-BE49-F238E27FC236}">
                    <a16:creationId xmlns:a16="http://schemas.microsoft.com/office/drawing/2014/main" id="{00000000-0008-0000-0B00-0000DB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20" name="Shape 220">
                <a:extLst>
                  <a:ext uri="{FF2B5EF4-FFF2-40B4-BE49-F238E27FC236}">
                    <a16:creationId xmlns:a16="http://schemas.microsoft.com/office/drawing/2014/main" id="{00000000-0008-0000-0B00-0000DC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221" name="Shape 221">
                  <a:extLst>
                    <a:ext uri="{FF2B5EF4-FFF2-40B4-BE49-F238E27FC236}">
                      <a16:creationId xmlns:a16="http://schemas.microsoft.com/office/drawing/2014/main" id="{00000000-0008-0000-0B00-0000DD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22" name="Shape 222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B00-0000DE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223" name="Shape 223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B00-0000DF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31" name="Shape 231">
          <a:extLst>
            <a:ext uri="{FF2B5EF4-FFF2-40B4-BE49-F238E27FC236}">
              <a16:creationId xmlns:a16="http://schemas.microsoft.com/office/drawing/2014/main" id="{00000000-0008-0000-0B00-0000E7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232" name="Shape 232">
            <a:extLst>
              <a:ext uri="{FF2B5EF4-FFF2-40B4-BE49-F238E27FC236}">
                <a16:creationId xmlns:a16="http://schemas.microsoft.com/office/drawing/2014/main" id="{00000000-0008-0000-0C00-0000E8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33" name="Shape 233">
              <a:extLst>
                <a:ext uri="{FF2B5EF4-FFF2-40B4-BE49-F238E27FC236}">
                  <a16:creationId xmlns:a16="http://schemas.microsoft.com/office/drawing/2014/main" id="{00000000-0008-0000-0C00-0000E9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234" name="Shape 234">
                <a:extLst>
                  <a:ext uri="{FF2B5EF4-FFF2-40B4-BE49-F238E27FC236}">
                    <a16:creationId xmlns:a16="http://schemas.microsoft.com/office/drawing/2014/main" id="{00000000-0008-0000-0C00-0000EA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35" name="Shape 235">
                <a:extLst>
                  <a:ext uri="{FF2B5EF4-FFF2-40B4-BE49-F238E27FC236}">
                    <a16:creationId xmlns:a16="http://schemas.microsoft.com/office/drawing/2014/main" id="{00000000-0008-0000-0C00-0000EB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236" name="Shape 236">
                  <a:extLst>
                    <a:ext uri="{FF2B5EF4-FFF2-40B4-BE49-F238E27FC236}">
                      <a16:creationId xmlns:a16="http://schemas.microsoft.com/office/drawing/2014/main" id="{00000000-0008-0000-0C00-0000EC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37" name="Shape 23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C00-0000ED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238" name="Shape 238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C00-0000EE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239" name="Shape 239">
            <a:extLst>
              <a:ext uri="{FF2B5EF4-FFF2-40B4-BE49-F238E27FC236}">
                <a16:creationId xmlns:a16="http://schemas.microsoft.com/office/drawing/2014/main" id="{00000000-0008-0000-0C00-0000EF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40" name="Shape 240">
              <a:extLst>
                <a:ext uri="{FF2B5EF4-FFF2-40B4-BE49-F238E27FC236}">
                  <a16:creationId xmlns:a16="http://schemas.microsoft.com/office/drawing/2014/main" id="{00000000-0008-0000-0C00-0000F0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241" name="Shape 241">
                <a:extLst>
                  <a:ext uri="{FF2B5EF4-FFF2-40B4-BE49-F238E27FC236}">
                    <a16:creationId xmlns:a16="http://schemas.microsoft.com/office/drawing/2014/main" id="{00000000-0008-0000-0C00-0000F1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42" name="Shape 242">
                <a:extLst>
                  <a:ext uri="{FF2B5EF4-FFF2-40B4-BE49-F238E27FC236}">
                    <a16:creationId xmlns:a16="http://schemas.microsoft.com/office/drawing/2014/main" id="{00000000-0008-0000-0C00-0000F2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243" name="Shape 243">
                  <a:extLst>
                    <a:ext uri="{FF2B5EF4-FFF2-40B4-BE49-F238E27FC236}">
                      <a16:creationId xmlns:a16="http://schemas.microsoft.com/office/drawing/2014/main" id="{00000000-0008-0000-0C00-0000F3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44" name="Shape 244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C00-0000F4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245" name="Shape 245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C00-0000F5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53" name="Shape 253">
          <a:extLst>
            <a:ext uri="{FF2B5EF4-FFF2-40B4-BE49-F238E27FC236}">
              <a16:creationId xmlns:a16="http://schemas.microsoft.com/office/drawing/2014/main" id="{00000000-0008-0000-0C00-0000FD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254" name="Shape 254">
            <a:extLst>
              <a:ext uri="{FF2B5EF4-FFF2-40B4-BE49-F238E27FC236}">
                <a16:creationId xmlns:a16="http://schemas.microsoft.com/office/drawing/2014/main" id="{00000000-0008-0000-0D00-0000FE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55" name="Shape 255">
              <a:extLst>
                <a:ext uri="{FF2B5EF4-FFF2-40B4-BE49-F238E27FC236}">
                  <a16:creationId xmlns:a16="http://schemas.microsoft.com/office/drawing/2014/main" id="{00000000-0008-0000-0D00-0000FF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256" name="Shape 256">
                <a:extLst>
                  <a:ext uri="{FF2B5EF4-FFF2-40B4-BE49-F238E27FC236}">
                    <a16:creationId xmlns:a16="http://schemas.microsoft.com/office/drawing/2014/main" id="{00000000-0008-0000-0D00-00000001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57" name="Shape 257">
                <a:extLst>
                  <a:ext uri="{FF2B5EF4-FFF2-40B4-BE49-F238E27FC236}">
                    <a16:creationId xmlns:a16="http://schemas.microsoft.com/office/drawing/2014/main" id="{00000000-0008-0000-0D00-00000101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258" name="Shape 258">
                  <a:extLst>
                    <a:ext uri="{FF2B5EF4-FFF2-40B4-BE49-F238E27FC236}">
                      <a16:creationId xmlns:a16="http://schemas.microsoft.com/office/drawing/2014/main" id="{00000000-0008-0000-0D00-000002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59" name="Shape 259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D00-000003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260" name="Shape 260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D00-00000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261" name="Shape 261">
            <a:extLst>
              <a:ext uri="{FF2B5EF4-FFF2-40B4-BE49-F238E27FC236}">
                <a16:creationId xmlns:a16="http://schemas.microsoft.com/office/drawing/2014/main" id="{00000000-0008-0000-0D00-00000501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2" name="Shape 262">
              <a:extLst>
                <a:ext uri="{FF2B5EF4-FFF2-40B4-BE49-F238E27FC236}">
                  <a16:creationId xmlns:a16="http://schemas.microsoft.com/office/drawing/2014/main" id="{00000000-0008-0000-0D00-00000601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263" name="Shape 263">
                <a:extLst>
                  <a:ext uri="{FF2B5EF4-FFF2-40B4-BE49-F238E27FC236}">
                    <a16:creationId xmlns:a16="http://schemas.microsoft.com/office/drawing/2014/main" id="{00000000-0008-0000-0D00-00000701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64" name="Shape 264">
                <a:extLst>
                  <a:ext uri="{FF2B5EF4-FFF2-40B4-BE49-F238E27FC236}">
                    <a16:creationId xmlns:a16="http://schemas.microsoft.com/office/drawing/2014/main" id="{00000000-0008-0000-0D00-00000801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265" name="Shape 265">
                  <a:extLst>
                    <a:ext uri="{FF2B5EF4-FFF2-40B4-BE49-F238E27FC236}">
                      <a16:creationId xmlns:a16="http://schemas.microsoft.com/office/drawing/2014/main" id="{00000000-0008-0000-0D00-000009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66" name="Shape 266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D00-00000A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267" name="Shape 267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D00-00000B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75" name="Shape 275">
          <a:extLst>
            <a:ext uri="{FF2B5EF4-FFF2-40B4-BE49-F238E27FC236}">
              <a16:creationId xmlns:a16="http://schemas.microsoft.com/office/drawing/2014/main" id="{00000000-0008-0000-0D00-00001301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276" name="Shape 276">
            <a:extLst>
              <a:ext uri="{FF2B5EF4-FFF2-40B4-BE49-F238E27FC236}">
                <a16:creationId xmlns:a16="http://schemas.microsoft.com/office/drawing/2014/main" id="{00000000-0008-0000-0E00-00001401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E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77" name="Shape 277">
              <a:extLst>
                <a:ext uri="{FF2B5EF4-FFF2-40B4-BE49-F238E27FC236}">
                  <a16:creationId xmlns:a16="http://schemas.microsoft.com/office/drawing/2014/main" id="{00000000-0008-0000-0E00-00001501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278" name="Shape 278">
                <a:extLst>
                  <a:ext uri="{FF2B5EF4-FFF2-40B4-BE49-F238E27FC236}">
                    <a16:creationId xmlns:a16="http://schemas.microsoft.com/office/drawing/2014/main" id="{00000000-0008-0000-0E00-00001601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79" name="Shape 279">
                <a:extLst>
                  <a:ext uri="{FF2B5EF4-FFF2-40B4-BE49-F238E27FC236}">
                    <a16:creationId xmlns:a16="http://schemas.microsoft.com/office/drawing/2014/main" id="{00000000-0008-0000-0E00-00001701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280" name="Shape 280">
                  <a:extLst>
                    <a:ext uri="{FF2B5EF4-FFF2-40B4-BE49-F238E27FC236}">
                      <a16:creationId xmlns:a16="http://schemas.microsoft.com/office/drawing/2014/main" id="{00000000-0008-0000-0E00-000018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81" name="Shape 281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E00-000019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282" name="Shape 282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E00-00001A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283" name="Shape 283">
            <a:extLst>
              <a:ext uri="{FF2B5EF4-FFF2-40B4-BE49-F238E27FC236}">
                <a16:creationId xmlns:a16="http://schemas.microsoft.com/office/drawing/2014/main" id="{00000000-0008-0000-0E00-00001B01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E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84" name="Shape 284">
              <a:extLst>
                <a:ext uri="{FF2B5EF4-FFF2-40B4-BE49-F238E27FC236}">
                  <a16:creationId xmlns:a16="http://schemas.microsoft.com/office/drawing/2014/main" id="{00000000-0008-0000-0E00-00001C01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285" name="Shape 285">
                <a:extLst>
                  <a:ext uri="{FF2B5EF4-FFF2-40B4-BE49-F238E27FC236}">
                    <a16:creationId xmlns:a16="http://schemas.microsoft.com/office/drawing/2014/main" id="{00000000-0008-0000-0E00-00001D01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86" name="Shape 286">
                <a:extLst>
                  <a:ext uri="{FF2B5EF4-FFF2-40B4-BE49-F238E27FC236}">
                    <a16:creationId xmlns:a16="http://schemas.microsoft.com/office/drawing/2014/main" id="{00000000-0008-0000-0E00-00001E01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287" name="Shape 287">
                  <a:extLst>
                    <a:ext uri="{FF2B5EF4-FFF2-40B4-BE49-F238E27FC236}">
                      <a16:creationId xmlns:a16="http://schemas.microsoft.com/office/drawing/2014/main" id="{00000000-0008-0000-0E00-00001F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88" name="Shape 288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E00-000020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289" name="Shape 289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E00-000021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97" name="Shape 297">
          <a:extLst>
            <a:ext uri="{FF2B5EF4-FFF2-40B4-BE49-F238E27FC236}">
              <a16:creationId xmlns:a16="http://schemas.microsoft.com/office/drawing/2014/main" id="{00000000-0008-0000-0E00-00002901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298" name="Shape 298">
            <a:extLst>
              <a:ext uri="{FF2B5EF4-FFF2-40B4-BE49-F238E27FC236}">
                <a16:creationId xmlns:a16="http://schemas.microsoft.com/office/drawing/2014/main" id="{00000000-0008-0000-0F00-00002A01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F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99" name="Shape 299">
              <a:extLst>
                <a:ext uri="{FF2B5EF4-FFF2-40B4-BE49-F238E27FC236}">
                  <a16:creationId xmlns:a16="http://schemas.microsoft.com/office/drawing/2014/main" id="{00000000-0008-0000-0F00-00002B01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300" name="Shape 300">
                <a:extLst>
                  <a:ext uri="{FF2B5EF4-FFF2-40B4-BE49-F238E27FC236}">
                    <a16:creationId xmlns:a16="http://schemas.microsoft.com/office/drawing/2014/main" id="{00000000-0008-0000-0F00-00002C01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01" name="Shape 301">
                <a:extLst>
                  <a:ext uri="{FF2B5EF4-FFF2-40B4-BE49-F238E27FC236}">
                    <a16:creationId xmlns:a16="http://schemas.microsoft.com/office/drawing/2014/main" id="{00000000-0008-0000-0F00-00002D01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302" name="Shape 302">
                  <a:extLst>
                    <a:ext uri="{FF2B5EF4-FFF2-40B4-BE49-F238E27FC236}">
                      <a16:creationId xmlns:a16="http://schemas.microsoft.com/office/drawing/2014/main" id="{00000000-0008-0000-0F00-00002E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03" name="Shape 303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F00-00002F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304" name="Shape 304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F00-000030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305" name="Shape 305">
            <a:extLst>
              <a:ext uri="{FF2B5EF4-FFF2-40B4-BE49-F238E27FC236}">
                <a16:creationId xmlns:a16="http://schemas.microsoft.com/office/drawing/2014/main" id="{00000000-0008-0000-0F00-00003101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F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06" name="Shape 306">
              <a:extLst>
                <a:ext uri="{FF2B5EF4-FFF2-40B4-BE49-F238E27FC236}">
                  <a16:creationId xmlns:a16="http://schemas.microsoft.com/office/drawing/2014/main" id="{00000000-0008-0000-0F00-00003201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307" name="Shape 307">
                <a:extLst>
                  <a:ext uri="{FF2B5EF4-FFF2-40B4-BE49-F238E27FC236}">
                    <a16:creationId xmlns:a16="http://schemas.microsoft.com/office/drawing/2014/main" id="{00000000-0008-0000-0F00-00003301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08" name="Shape 308">
                <a:extLst>
                  <a:ext uri="{FF2B5EF4-FFF2-40B4-BE49-F238E27FC236}">
                    <a16:creationId xmlns:a16="http://schemas.microsoft.com/office/drawing/2014/main" id="{00000000-0008-0000-0F00-00003401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309" name="Shape 309">
                  <a:extLst>
                    <a:ext uri="{FF2B5EF4-FFF2-40B4-BE49-F238E27FC236}">
                      <a16:creationId xmlns:a16="http://schemas.microsoft.com/office/drawing/2014/main" id="{00000000-0008-0000-0F00-000035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10" name="Shape 310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F00-000036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311" name="Shape 311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F00-000037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319" name="Shape 319">
          <a:extLst>
            <a:ext uri="{FF2B5EF4-FFF2-40B4-BE49-F238E27FC236}">
              <a16:creationId xmlns:a16="http://schemas.microsoft.com/office/drawing/2014/main" id="{00000000-0008-0000-0F00-00003F01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320" name="Shape 320">
            <a:extLst>
              <a:ext uri="{FF2B5EF4-FFF2-40B4-BE49-F238E27FC236}">
                <a16:creationId xmlns:a16="http://schemas.microsoft.com/office/drawing/2014/main" id="{00000000-0008-0000-1000-00004001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10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1" name="Shape 321">
              <a:extLst>
                <a:ext uri="{FF2B5EF4-FFF2-40B4-BE49-F238E27FC236}">
                  <a16:creationId xmlns:a16="http://schemas.microsoft.com/office/drawing/2014/main" id="{00000000-0008-0000-1000-00004101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322" name="Shape 322">
                <a:extLst>
                  <a:ext uri="{FF2B5EF4-FFF2-40B4-BE49-F238E27FC236}">
                    <a16:creationId xmlns:a16="http://schemas.microsoft.com/office/drawing/2014/main" id="{00000000-0008-0000-1000-00004201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23" name="Shape 323">
                <a:extLst>
                  <a:ext uri="{FF2B5EF4-FFF2-40B4-BE49-F238E27FC236}">
                    <a16:creationId xmlns:a16="http://schemas.microsoft.com/office/drawing/2014/main" id="{00000000-0008-0000-1000-00004301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324" name="Shape 324">
                  <a:extLst>
                    <a:ext uri="{FF2B5EF4-FFF2-40B4-BE49-F238E27FC236}">
                      <a16:creationId xmlns:a16="http://schemas.microsoft.com/office/drawing/2014/main" id="{00000000-0008-0000-1000-000044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25" name="Shape 325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1000-000045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326" name="Shape 326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1000-000046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327" name="Shape 327">
            <a:extLst>
              <a:ext uri="{FF2B5EF4-FFF2-40B4-BE49-F238E27FC236}">
                <a16:creationId xmlns:a16="http://schemas.microsoft.com/office/drawing/2014/main" id="{00000000-0008-0000-1000-00004701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8" name="Shape 328">
              <a:extLst>
                <a:ext uri="{FF2B5EF4-FFF2-40B4-BE49-F238E27FC236}">
                  <a16:creationId xmlns:a16="http://schemas.microsoft.com/office/drawing/2014/main" id="{00000000-0008-0000-1000-00004801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329" name="Shape 329">
                <a:extLst>
                  <a:ext uri="{FF2B5EF4-FFF2-40B4-BE49-F238E27FC236}">
                    <a16:creationId xmlns:a16="http://schemas.microsoft.com/office/drawing/2014/main" id="{00000000-0008-0000-1000-00004901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30" name="Shape 330">
                <a:extLst>
                  <a:ext uri="{FF2B5EF4-FFF2-40B4-BE49-F238E27FC236}">
                    <a16:creationId xmlns:a16="http://schemas.microsoft.com/office/drawing/2014/main" id="{00000000-0008-0000-1000-00004A01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331" name="Shape 331">
                  <a:extLst>
                    <a:ext uri="{FF2B5EF4-FFF2-40B4-BE49-F238E27FC236}">
                      <a16:creationId xmlns:a16="http://schemas.microsoft.com/office/drawing/2014/main" id="{00000000-0008-0000-1000-00004B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32" name="Shape 332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1000-00004C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333" name="Shape 333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1000-00004D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341" name="Shape 341">
          <a:extLst>
            <a:ext uri="{FF2B5EF4-FFF2-40B4-BE49-F238E27FC236}">
              <a16:creationId xmlns:a16="http://schemas.microsoft.com/office/drawing/2014/main" id="{00000000-0008-0000-1000-00005501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</a:t>
          </a:r>
          <a:r>
            <a:rPr lang="en-US" sz="5400" b="1" cap="none" baseline="0">
              <a:solidFill>
                <a:srgbClr val="FFFFFF"/>
              </a:solidFill>
            </a:rPr>
            <a:t> </a:t>
          </a:r>
          <a:r>
            <a:rPr lang="en-US" sz="5400" b="1" cap="none">
              <a:solidFill>
                <a:srgbClr val="FFFFFF"/>
              </a:solidFill>
            </a:rPr>
            <a:t>MENSAL</a:t>
          </a:r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342" name="Shape 342">
            <a:extLst>
              <a:ext uri="{FF2B5EF4-FFF2-40B4-BE49-F238E27FC236}">
                <a16:creationId xmlns:a16="http://schemas.microsoft.com/office/drawing/2014/main" id="{00000000-0008-0000-1100-00005601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11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43" name="Shape 343">
              <a:extLst>
                <a:ext uri="{FF2B5EF4-FFF2-40B4-BE49-F238E27FC236}">
                  <a16:creationId xmlns:a16="http://schemas.microsoft.com/office/drawing/2014/main" id="{00000000-0008-0000-1100-00005701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344" name="Shape 344">
                <a:extLst>
                  <a:ext uri="{FF2B5EF4-FFF2-40B4-BE49-F238E27FC236}">
                    <a16:creationId xmlns:a16="http://schemas.microsoft.com/office/drawing/2014/main" id="{00000000-0008-0000-1100-00005801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45" name="Shape 345">
                <a:extLst>
                  <a:ext uri="{FF2B5EF4-FFF2-40B4-BE49-F238E27FC236}">
                    <a16:creationId xmlns:a16="http://schemas.microsoft.com/office/drawing/2014/main" id="{00000000-0008-0000-1100-00005901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346" name="Shape 346">
                  <a:extLst>
                    <a:ext uri="{FF2B5EF4-FFF2-40B4-BE49-F238E27FC236}">
                      <a16:creationId xmlns:a16="http://schemas.microsoft.com/office/drawing/2014/main" id="{00000000-0008-0000-1100-00005A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47" name="Shape 34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1100-00005B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348" name="Shape 348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1100-00005C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349" name="Shape 349">
            <a:extLst>
              <a:ext uri="{FF2B5EF4-FFF2-40B4-BE49-F238E27FC236}">
                <a16:creationId xmlns:a16="http://schemas.microsoft.com/office/drawing/2014/main" id="{00000000-0008-0000-1100-00005D01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11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50" name="Shape 350">
              <a:extLst>
                <a:ext uri="{FF2B5EF4-FFF2-40B4-BE49-F238E27FC236}">
                  <a16:creationId xmlns:a16="http://schemas.microsoft.com/office/drawing/2014/main" id="{00000000-0008-0000-1100-00005E01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351" name="Shape 351">
                <a:extLst>
                  <a:ext uri="{FF2B5EF4-FFF2-40B4-BE49-F238E27FC236}">
                    <a16:creationId xmlns:a16="http://schemas.microsoft.com/office/drawing/2014/main" id="{00000000-0008-0000-1100-00005F01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52" name="Shape 352">
                <a:extLst>
                  <a:ext uri="{FF2B5EF4-FFF2-40B4-BE49-F238E27FC236}">
                    <a16:creationId xmlns:a16="http://schemas.microsoft.com/office/drawing/2014/main" id="{00000000-0008-0000-1100-00006001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353" name="Shape 353">
                  <a:extLst>
                    <a:ext uri="{FF2B5EF4-FFF2-40B4-BE49-F238E27FC236}">
                      <a16:creationId xmlns:a16="http://schemas.microsoft.com/office/drawing/2014/main" id="{00000000-0008-0000-1100-000061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54" name="Shape 354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1100-000062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355" name="Shape 355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1100-00006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363" name="Shape 363">
          <a:extLst>
            <a:ext uri="{FF2B5EF4-FFF2-40B4-BE49-F238E27FC236}">
              <a16:creationId xmlns:a16="http://schemas.microsoft.com/office/drawing/2014/main" id="{00000000-0008-0000-1100-00006B01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333375</xdr:colOff>
      <xdr:row>33</xdr:row>
      <xdr:rowOff>76200</xdr:rowOff>
    </xdr:from>
    <xdr:ext cx="1790700" cy="533400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OUTUBRO</a:t>
          </a:r>
          <a:endParaRPr sz="1400"/>
        </a:p>
      </xdr:txBody>
    </xdr:sp>
    <xdr:clientData fLocksWithSheet="0"/>
  </xdr:oneCellAnchor>
  <xdr:oneCellAnchor>
    <xdr:from>
      <xdr:col>0</xdr:col>
      <xdr:colOff>171450</xdr:colOff>
      <xdr:row>33</xdr:row>
      <xdr:rowOff>57150</xdr:rowOff>
    </xdr:from>
    <xdr:ext cx="1790700" cy="533400"/>
    <xdr:sp macro="" textlink="">
      <xdr:nvSpPr>
        <xdr:cNvPr id="12" name="Shap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JULHO</a:t>
          </a:r>
          <a:endParaRPr sz="1400"/>
        </a:p>
      </xdr:txBody>
    </xdr:sp>
    <xdr:clientData fLocksWithSheet="0"/>
  </xdr:oneCellAnchor>
  <xdr:oneCellAnchor>
    <xdr:from>
      <xdr:col>9</xdr:col>
      <xdr:colOff>333375</xdr:colOff>
      <xdr:row>30</xdr:row>
      <xdr:rowOff>38100</xdr:rowOff>
    </xdr:from>
    <xdr:ext cx="1790700" cy="533400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ABRIL</a:t>
          </a:r>
          <a:endParaRPr sz="1400"/>
        </a:p>
      </xdr:txBody>
    </xdr:sp>
    <xdr:clientData fLocksWithSheet="0"/>
  </xdr:oneCellAnchor>
  <xdr:oneCellAnchor>
    <xdr:from>
      <xdr:col>12</xdr:col>
      <xdr:colOff>295275</xdr:colOff>
      <xdr:row>33</xdr:row>
      <xdr:rowOff>76200</xdr:rowOff>
    </xdr:from>
    <xdr:ext cx="1790700" cy="533400"/>
    <xdr:sp macro="" textlink="">
      <xdr:nvSpPr>
        <xdr:cNvPr id="14" name="Shape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NOVEMBRO</a:t>
          </a:r>
          <a:endParaRPr sz="1400"/>
        </a:p>
      </xdr:txBody>
    </xdr:sp>
    <xdr:clientData fLocksWithSheet="0"/>
  </xdr:oneCellAnchor>
  <xdr:oneCellAnchor>
    <xdr:from>
      <xdr:col>3</xdr:col>
      <xdr:colOff>133350</xdr:colOff>
      <xdr:row>33</xdr:row>
      <xdr:rowOff>66675</xdr:rowOff>
    </xdr:from>
    <xdr:ext cx="1771650" cy="533400"/>
    <xdr:sp macro="" textlink="">
      <xdr:nvSpPr>
        <xdr:cNvPr id="15" name="Shap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64938" y="3518063"/>
          <a:ext cx="176212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AGOSTO</a:t>
          </a:r>
          <a:endParaRPr sz="1400"/>
        </a:p>
      </xdr:txBody>
    </xdr:sp>
    <xdr:clientData fLocksWithSheet="0"/>
  </xdr:oneCellAnchor>
  <xdr:oneCellAnchor>
    <xdr:from>
      <xdr:col>12</xdr:col>
      <xdr:colOff>295275</xdr:colOff>
      <xdr:row>30</xdr:row>
      <xdr:rowOff>47625</xdr:rowOff>
    </xdr:from>
    <xdr:ext cx="1790700" cy="533400"/>
    <xdr:sp macro="" textlink="">
      <xdr:nvSpPr>
        <xdr:cNvPr id="16" name="Shape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MAIO</a:t>
          </a:r>
          <a:endParaRPr sz="1400"/>
        </a:p>
      </xdr:txBody>
    </xdr:sp>
    <xdr:clientData fLocksWithSheet="0"/>
  </xdr:oneCellAnchor>
  <xdr:oneCellAnchor>
    <xdr:from>
      <xdr:col>3</xdr:col>
      <xdr:colOff>142875</xdr:colOff>
      <xdr:row>30</xdr:row>
      <xdr:rowOff>19050</xdr:rowOff>
    </xdr:from>
    <xdr:ext cx="1771650" cy="533400"/>
    <xdr:sp macro="" textlink="">
      <xdr:nvSpPr>
        <xdr:cNvPr id="17" name="Shape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64938" y="3518063"/>
          <a:ext cx="176212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FEVEREIRO</a:t>
          </a:r>
          <a:endParaRPr sz="1400"/>
        </a:p>
      </xdr:txBody>
    </xdr:sp>
    <xdr:clientData fLocksWithSheet="0"/>
  </xdr:oneCellAnchor>
  <xdr:oneCellAnchor>
    <xdr:from>
      <xdr:col>15</xdr:col>
      <xdr:colOff>266700</xdr:colOff>
      <xdr:row>33</xdr:row>
      <xdr:rowOff>76200</xdr:rowOff>
    </xdr:from>
    <xdr:ext cx="1790700" cy="533400"/>
    <xdr:sp macro="" textlink="">
      <xdr:nvSpPr>
        <xdr:cNvPr id="18" name="Shap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DEZEMBRO</a:t>
          </a:r>
          <a:endParaRPr sz="1400"/>
        </a:p>
      </xdr:txBody>
    </xdr:sp>
    <xdr:clientData fLocksWithSheet="0"/>
  </xdr:oneCellAnchor>
  <xdr:oneCellAnchor>
    <xdr:from>
      <xdr:col>6</xdr:col>
      <xdr:colOff>371475</xdr:colOff>
      <xdr:row>33</xdr:row>
      <xdr:rowOff>76200</xdr:rowOff>
    </xdr:from>
    <xdr:ext cx="1790700" cy="533400"/>
    <xdr:sp macro="" textlink="">
      <xdr:nvSpPr>
        <xdr:cNvPr id="19" name="Shape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SETEMBRO</a:t>
          </a:r>
          <a:endParaRPr sz="1400"/>
        </a:p>
      </xdr:txBody>
    </xdr:sp>
    <xdr:clientData fLocksWithSheet="0"/>
  </xdr:oneCellAnchor>
  <xdr:oneCellAnchor>
    <xdr:from>
      <xdr:col>15</xdr:col>
      <xdr:colOff>266700</xdr:colOff>
      <xdr:row>30</xdr:row>
      <xdr:rowOff>47625</xdr:rowOff>
    </xdr:from>
    <xdr:ext cx="1790700" cy="533400"/>
    <xdr:sp macro="" textlink="">
      <xdr:nvSpPr>
        <xdr:cNvPr id="20" name="Shape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JUNHO</a:t>
          </a:r>
          <a:endParaRPr sz="1400"/>
        </a:p>
      </xdr:txBody>
    </xdr:sp>
    <xdr:clientData fLocksWithSheet="0"/>
  </xdr:oneCellAnchor>
  <xdr:oneCellAnchor>
    <xdr:from>
      <xdr:col>6</xdr:col>
      <xdr:colOff>371475</xdr:colOff>
      <xdr:row>30</xdr:row>
      <xdr:rowOff>38100</xdr:rowOff>
    </xdr:from>
    <xdr:ext cx="1790700" cy="533400"/>
    <xdr:sp macro="" textlink="">
      <xdr:nvSpPr>
        <xdr:cNvPr id="21" name="Shape 2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MARÇO</a:t>
          </a:r>
          <a:endParaRPr sz="1400"/>
        </a:p>
      </xdr:txBody>
    </xdr:sp>
    <xdr:clientData fLocksWithSheet="0"/>
  </xdr:oneCellAnchor>
  <xdr:oneCellAnchor>
    <xdr:from>
      <xdr:col>7</xdr:col>
      <xdr:colOff>476250</xdr:colOff>
      <xdr:row>1</xdr:row>
      <xdr:rowOff>114300</xdr:rowOff>
    </xdr:from>
    <xdr:ext cx="4943475" cy="1466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4568190" y="281940"/>
          <a:ext cx="4943475" cy="1466850"/>
          <a:chOff x="2874263" y="3046575"/>
          <a:chExt cx="4943475" cy="1466850"/>
        </a:xfrm>
      </xdr:grpSpPr>
      <xdr:grpSp>
        <xdr:nvGrpSpPr>
          <xdr:cNvPr id="22" name="Shape 22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GrpSpPr/>
        </xdr:nvGrpSpPr>
        <xdr:grpSpPr>
          <a:xfrm>
            <a:off x="2874263" y="3046575"/>
            <a:ext cx="4943475" cy="1466850"/>
            <a:chOff x="2874263" y="3046575"/>
            <a:chExt cx="4943475" cy="1466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/>
          </xdr:nvSpPr>
          <xdr:spPr>
            <a:xfrm>
              <a:off x="2874263" y="3046575"/>
              <a:ext cx="4943475" cy="1466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3" name="Shape 23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GrpSpPr/>
          </xdr:nvGrpSpPr>
          <xdr:grpSpPr>
            <a:xfrm>
              <a:off x="2874263" y="3046575"/>
              <a:ext cx="4943475" cy="1466850"/>
              <a:chOff x="2874263" y="3046575"/>
              <a:chExt cx="4943475" cy="1466850"/>
            </a:xfrm>
          </xdr:grpSpPr>
          <xdr:sp macro="" textlink="">
            <xdr:nvSpPr>
              <xdr:cNvPr id="24" name="Shape 24">
                <a:extLst>
                  <a:ext uri="{FF2B5EF4-FFF2-40B4-BE49-F238E27FC236}">
                    <a16:creationId xmlns:a16="http://schemas.microsoft.com/office/drawing/2014/main" id="{00000000-0008-0000-0100-000018000000}"/>
                  </a:ext>
                </a:extLst>
              </xdr:cNvPr>
              <xdr:cNvSpPr/>
            </xdr:nvSpPr>
            <xdr:spPr>
              <a:xfrm>
                <a:off x="2874263" y="3046575"/>
                <a:ext cx="4943475" cy="1466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6" name="Shape 26">
                <a:extLst>
                  <a:ext uri="{FF2B5EF4-FFF2-40B4-BE49-F238E27FC236}">
                    <a16:creationId xmlns:a16="http://schemas.microsoft.com/office/drawing/2014/main" id="{00000000-0008-0000-0100-00001A000000}"/>
                  </a:ext>
                </a:extLst>
              </xdr:cNvPr>
              <xdr:cNvSpPr/>
            </xdr:nvSpPr>
            <xdr:spPr>
              <a:xfrm>
                <a:off x="2874263" y="3046575"/>
                <a:ext cx="4943475" cy="146683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0</xdr:col>
      <xdr:colOff>200025</xdr:colOff>
      <xdr:row>30</xdr:row>
      <xdr:rowOff>47625</xdr:rowOff>
    </xdr:from>
    <xdr:ext cx="1847850" cy="52387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200025" y="3568065"/>
          <a:ext cx="1847850" cy="523875"/>
          <a:chOff x="4422075" y="3518063"/>
          <a:chExt cx="1847850" cy="523875"/>
        </a:xfrm>
      </xdr:grpSpPr>
      <xdr:grpSp>
        <xdr:nvGrpSpPr>
          <xdr:cNvPr id="29" name="Shape 29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GrpSpPr/>
        </xdr:nvGrpSpPr>
        <xdr:grpSpPr>
          <a:xfrm>
            <a:off x="4422075" y="3518063"/>
            <a:ext cx="1847850" cy="523875"/>
            <a:chOff x="4422075" y="3518063"/>
            <a:chExt cx="1847850" cy="52387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/>
          </xdr:nvSpPr>
          <xdr:spPr>
            <a:xfrm>
              <a:off x="4422075" y="3518063"/>
              <a:ext cx="1847850" cy="52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0" name="Shape 30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GrpSpPr/>
          </xdr:nvGrpSpPr>
          <xdr:grpSpPr>
            <a:xfrm>
              <a:off x="4422075" y="3518063"/>
              <a:ext cx="1847850" cy="523875"/>
              <a:chOff x="4422075" y="3518063"/>
              <a:chExt cx="1847850" cy="523875"/>
            </a:xfrm>
          </xdr:grpSpPr>
          <xdr:sp macro="" textlink="">
            <xdr:nvSpPr>
              <xdr:cNvPr id="31" name="Shape 31">
                <a:extLst>
                  <a:ext uri="{FF2B5EF4-FFF2-40B4-BE49-F238E27FC236}">
                    <a16:creationId xmlns:a16="http://schemas.microsoft.com/office/drawing/2014/main" id="{00000000-0008-0000-0100-00001F000000}"/>
                  </a:ext>
                </a:extLst>
              </xdr:cNvPr>
              <xdr:cNvSpPr/>
            </xdr:nvSpPr>
            <xdr:spPr>
              <a:xfrm>
                <a:off x="4422075" y="3518063"/>
                <a:ext cx="1847850" cy="5238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2" name="Shape 32">
                <a:extLst>
                  <a:ext uri="{FF2B5EF4-FFF2-40B4-BE49-F238E27FC236}">
                    <a16:creationId xmlns:a16="http://schemas.microsoft.com/office/drawing/2014/main" id="{00000000-0008-0000-0100-000020000000}"/>
                  </a:ext>
                </a:extLst>
              </xdr:cNvPr>
              <xdr:cNvGrpSpPr/>
            </xdr:nvGrpSpPr>
            <xdr:grpSpPr>
              <a:xfrm>
                <a:off x="4422075" y="3518063"/>
                <a:ext cx="1847850" cy="523875"/>
                <a:chOff x="70485" y="3208021"/>
                <a:chExt cx="1895476" cy="518160"/>
              </a:xfrm>
            </xdr:grpSpPr>
            <xdr:sp macro="" textlink="">
              <xdr:nvSpPr>
                <xdr:cNvPr id="33" name="Shape 33">
                  <a:extLst>
                    <a:ext uri="{FF2B5EF4-FFF2-40B4-BE49-F238E27FC236}">
                      <a16:creationId xmlns:a16="http://schemas.microsoft.com/office/drawing/2014/main" id="{00000000-0008-0000-0100-000021000000}"/>
                    </a:ext>
                  </a:extLst>
                </xdr:cNvPr>
                <xdr:cNvSpPr/>
              </xdr:nvSpPr>
              <xdr:spPr>
                <a:xfrm>
                  <a:off x="70485" y="3208021"/>
                  <a:ext cx="1895475" cy="5181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4" name="Shape 34">
                  <a:hlinkClick xmlns:r="http://schemas.openxmlformats.org/officeDocument/2006/relationships" r:id="rId12"/>
                  <a:extLst>
                    <a:ext uri="{FF2B5EF4-FFF2-40B4-BE49-F238E27FC236}">
                      <a16:creationId xmlns:a16="http://schemas.microsoft.com/office/drawing/2014/main" id="{00000000-0008-0000-0100-000022000000}"/>
                    </a:ext>
                  </a:extLst>
                </xdr:cNvPr>
                <xdr:cNvSpPr/>
              </xdr:nvSpPr>
              <xdr:spPr>
                <a:xfrm>
                  <a:off x="70485" y="3208021"/>
                  <a:ext cx="1792800" cy="491489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B6E0A6"/>
                </a:solidFill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2000"/>
                    <a:buFont typeface="Century Gothic"/>
                    <a:buNone/>
                  </a:pPr>
                  <a:r>
                    <a:rPr lang="en-US" sz="2000">
                      <a:solidFill>
                        <a:schemeClr val="dk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JANEIRO</a:t>
                  </a:r>
                  <a:endParaRPr sz="1400"/>
                </a:p>
              </xdr:txBody>
            </xdr:sp>
            <xdr:pic>
              <xdr:nvPicPr>
                <xdr:cNvPr id="35" name="Shape 35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100-000023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13">
                  <a:alphaModFix/>
                </a:blip>
                <a:srcRect/>
                <a:stretch/>
              </xdr:blipFill>
              <xdr:spPr>
                <a:xfrm rot="-5400000">
                  <a:off x="1714500" y="3474720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114300</xdr:colOff>
      <xdr:row>30</xdr:row>
      <xdr:rowOff>0</xdr:rowOff>
    </xdr:from>
    <xdr:ext cx="10896600" cy="120015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0" y="3184688"/>
          <a:ext cx="10692000" cy="1190625"/>
        </a:xfrm>
        <a:prstGeom prst="roundRect">
          <a:avLst>
            <a:gd name="adj" fmla="val 16667"/>
          </a:avLst>
        </a:prstGeom>
        <a:noFill/>
        <a:ln w="15875" cap="rnd" cmpd="sng">
          <a:solidFill>
            <a:srgbClr val="00B05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419100</xdr:colOff>
      <xdr:row>2</xdr:row>
      <xdr:rowOff>38100</xdr:rowOff>
    </xdr:from>
    <xdr:ext cx="2209800" cy="1009650"/>
    <xdr:grpSp>
      <xdr:nvGrpSpPr>
        <xdr:cNvPr id="6" name="Shap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419100" y="373380"/>
          <a:ext cx="2209800" cy="1009650"/>
          <a:chOff x="4241100" y="3275175"/>
          <a:chExt cx="2209800" cy="1009650"/>
        </a:xfrm>
      </xdr:grpSpPr>
      <xdr:grpSp>
        <xdr:nvGrpSpPr>
          <xdr:cNvPr id="37" name="Shape 37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GrpSpPr/>
        </xdr:nvGrpSpPr>
        <xdr:grpSpPr>
          <a:xfrm>
            <a:off x="4241100" y="3275175"/>
            <a:ext cx="2209800" cy="1009650"/>
            <a:chOff x="4241100" y="3275175"/>
            <a:chExt cx="2209800" cy="1009650"/>
          </a:xfrm>
        </xdr:grpSpPr>
        <xdr:sp macro="" textlink="">
          <xdr:nvSpPr>
            <xdr:cNvPr id="7" name="Shape 4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/>
          </xdr:nvSpPr>
          <xdr:spPr>
            <a:xfrm>
              <a:off x="4241100" y="3275175"/>
              <a:ext cx="2209800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8" name="Shape 38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GrpSpPr/>
          </xdr:nvGrpSpPr>
          <xdr:grpSpPr>
            <a:xfrm>
              <a:off x="4241100" y="3275175"/>
              <a:ext cx="2209800" cy="1009650"/>
              <a:chOff x="4241100" y="3275175"/>
              <a:chExt cx="2209800" cy="1009650"/>
            </a:xfrm>
          </xdr:grpSpPr>
          <xdr:sp macro="" textlink="">
            <xdr:nvSpPr>
              <xdr:cNvPr id="39" name="Shape 39">
                <a:extLst>
                  <a:ext uri="{FF2B5EF4-FFF2-40B4-BE49-F238E27FC236}">
                    <a16:creationId xmlns:a16="http://schemas.microsoft.com/office/drawing/2014/main" id="{00000000-0008-0000-0100-000027000000}"/>
                  </a:ext>
                </a:extLst>
              </xdr:cNvPr>
              <xdr:cNvSpPr/>
            </xdr:nvSpPr>
            <xdr:spPr>
              <a:xfrm>
                <a:off x="4241100" y="3275175"/>
                <a:ext cx="2209800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0" name="Shape 40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GrpSpPr/>
            </xdr:nvGrpSpPr>
            <xdr:grpSpPr>
              <a:xfrm>
                <a:off x="4241100" y="3275175"/>
                <a:ext cx="2209800" cy="1009650"/>
                <a:chOff x="426720" y="381000"/>
                <a:chExt cx="2270760" cy="662940"/>
              </a:xfrm>
            </xdr:grpSpPr>
            <xdr:sp macro="" textlink="">
              <xdr:nvSpPr>
                <xdr:cNvPr id="41" name="Shape 41">
                  <a:extLst>
                    <a:ext uri="{FF2B5EF4-FFF2-40B4-BE49-F238E27FC236}">
                      <a16:creationId xmlns:a16="http://schemas.microsoft.com/office/drawing/2014/main" id="{00000000-0008-0000-0100-000029000000}"/>
                    </a:ext>
                  </a:extLst>
                </xdr:cNvPr>
                <xdr:cNvSpPr/>
              </xdr:nvSpPr>
              <xdr:spPr>
                <a:xfrm>
                  <a:off x="426720" y="381000"/>
                  <a:ext cx="2270750" cy="662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2" name="Shape 42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GrpSpPr/>
              </xdr:nvGrpSpPr>
              <xdr:grpSpPr>
                <a:xfrm>
                  <a:off x="464818" y="419100"/>
                  <a:ext cx="2225043" cy="594360"/>
                  <a:chOff x="464818" y="647700"/>
                  <a:chExt cx="2225043" cy="594361"/>
                </a:xfrm>
              </xdr:grpSpPr>
              <xdr:sp macro="" textlink="">
                <xdr:nvSpPr>
                  <xdr:cNvPr id="43" name="Shape 43">
                    <a:hlinkClick xmlns:r="http://schemas.openxmlformats.org/officeDocument/2006/relationships" r:id="rId14"/>
                    <a:extLst>
                      <a:ext uri="{FF2B5EF4-FFF2-40B4-BE49-F238E27FC236}">
                        <a16:creationId xmlns:a16="http://schemas.microsoft.com/office/drawing/2014/main" id="{00000000-0008-0000-0100-00002B000000}"/>
                      </a:ext>
                    </a:extLst>
                  </xdr:cNvPr>
                  <xdr:cNvSpPr/>
                </xdr:nvSpPr>
                <xdr:spPr>
                  <a:xfrm>
                    <a:off x="464818" y="647700"/>
                    <a:ext cx="2186942" cy="586740"/>
                  </a:xfrm>
                  <a:prstGeom prst="roundRect">
                    <a:avLst>
                      <a:gd name="adj" fmla="val 16667"/>
                    </a:avLst>
                  </a:prstGeom>
                  <a:solidFill>
                    <a:srgbClr val="B6E0A6"/>
                  </a:solidFill>
                  <a:ln w="15875" cap="rnd" cmpd="sng">
                    <a:solidFill>
                      <a:srgbClr val="33CC33"/>
                    </a:solidFill>
                    <a:prstDash val="solid"/>
                    <a:round/>
                    <a:headEnd type="none" w="sm" len="sm"/>
                    <a:tailEnd type="none" w="sm" len="sm"/>
                  </a:ln>
                </xdr:spPr>
                <xdr:txBody>
                  <a:bodyPr spcFirstLastPara="1" wrap="square" lIns="91425" tIns="45700" rIns="91425" bIns="45700" anchor="ctr" anchorCtr="0">
                    <a:noAutofit/>
                  </a:bodyPr>
                  <a:lstStyle/>
                  <a:p>
                    <a:pPr marL="0" lvl="0" indent="0" algn="ctr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2000"/>
                      <a:buFont typeface="Century Gothic"/>
                      <a:buNone/>
                    </a:pPr>
                    <a:r>
                      <a:rPr lang="en-US" sz="2000">
                        <a:solidFill>
                          <a:schemeClr val="dk1"/>
                        </a:solidFill>
                        <a:latin typeface="Century Gothic"/>
                        <a:ea typeface="Century Gothic"/>
                        <a:cs typeface="Century Gothic"/>
                        <a:sym typeface="Century Gothic"/>
                      </a:rPr>
                      <a:t>DÍVIDAS</a:t>
                    </a:r>
                    <a:endParaRPr sz="1400"/>
                  </a:p>
                </xdr:txBody>
              </xdr:sp>
              <xdr:pic>
                <xdr:nvPicPr>
                  <xdr:cNvPr id="44" name="Shape 44" descr="Dedo indicador apontando para a direita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3">
                    <a:alphaModFix/>
                  </a:blip>
                  <a:srcRect/>
                  <a:stretch/>
                </xdr:blipFill>
                <xdr:spPr>
                  <a:xfrm rot="-5400000">
                    <a:off x="2438400" y="990600"/>
                    <a:ext cx="251461" cy="251461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  <xdr:sp macro="" textlink="">
              <xdr:nvSpPr>
                <xdr:cNvPr id="45" name="Shape 45">
                  <a:extLst>
                    <a:ext uri="{FF2B5EF4-FFF2-40B4-BE49-F238E27FC236}">
                      <a16:creationId xmlns:a16="http://schemas.microsoft.com/office/drawing/2014/main" id="{00000000-0008-0000-0100-00002D000000}"/>
                    </a:ext>
                  </a:extLst>
                </xdr:cNvPr>
                <xdr:cNvSpPr/>
              </xdr:nvSpPr>
              <xdr:spPr>
                <a:xfrm>
                  <a:off x="426720" y="381000"/>
                  <a:ext cx="2270760" cy="662940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00B05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0</xdr:col>
      <xdr:colOff>419100</xdr:colOff>
      <xdr:row>9</xdr:row>
      <xdr:rowOff>76200</xdr:rowOff>
    </xdr:from>
    <xdr:ext cx="2219325" cy="685800"/>
    <xdr:grpSp>
      <xdr:nvGrpSpPr>
        <xdr:cNvPr id="8" name="Shape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419100" y="1097280"/>
          <a:ext cx="2219325" cy="685800"/>
          <a:chOff x="4236338" y="3437100"/>
          <a:chExt cx="2219325" cy="685800"/>
        </a:xfrm>
      </xdr:grpSpPr>
      <xdr:grpSp>
        <xdr:nvGrpSpPr>
          <xdr:cNvPr id="46" name="Shape 46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GrpSpPr/>
        </xdr:nvGrpSpPr>
        <xdr:grpSpPr>
          <a:xfrm>
            <a:off x="4236338" y="3437100"/>
            <a:ext cx="2219325" cy="685800"/>
            <a:chOff x="4236338" y="3437100"/>
            <a:chExt cx="2219325" cy="685800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/>
          </xdr:nvSpPr>
          <xdr:spPr>
            <a:xfrm>
              <a:off x="4236338" y="3437100"/>
              <a:ext cx="2219325" cy="6858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7" name="Shape 47">
              <a:extLst>
                <a:ext uri="{FF2B5EF4-FFF2-40B4-BE49-F238E27FC236}">
                  <a16:creationId xmlns:a16="http://schemas.microsoft.com/office/drawing/2014/main" id="{00000000-0008-0000-0100-00002F000000}"/>
                </a:ext>
              </a:extLst>
            </xdr:cNvPr>
            <xdr:cNvGrpSpPr/>
          </xdr:nvGrpSpPr>
          <xdr:grpSpPr>
            <a:xfrm>
              <a:off x="4236338" y="3437100"/>
              <a:ext cx="2219325" cy="685800"/>
              <a:chOff x="4236338" y="3437100"/>
              <a:chExt cx="2219325" cy="685800"/>
            </a:xfrm>
          </xdr:grpSpPr>
          <xdr:sp macro="" textlink="">
            <xdr:nvSpPr>
              <xdr:cNvPr id="48" name="Shape 48">
                <a:extLst>
                  <a:ext uri="{FF2B5EF4-FFF2-40B4-BE49-F238E27FC236}">
                    <a16:creationId xmlns:a16="http://schemas.microsoft.com/office/drawing/2014/main" id="{00000000-0008-0000-0100-000030000000}"/>
                  </a:ext>
                </a:extLst>
              </xdr:cNvPr>
              <xdr:cNvSpPr/>
            </xdr:nvSpPr>
            <xdr:spPr>
              <a:xfrm>
                <a:off x="4236338" y="3437100"/>
                <a:ext cx="2219325" cy="685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9" name="Shape 49">
                <a:extLst>
                  <a:ext uri="{FF2B5EF4-FFF2-40B4-BE49-F238E27FC236}">
                    <a16:creationId xmlns:a16="http://schemas.microsoft.com/office/drawing/2014/main" id="{00000000-0008-0000-0100-000031000000}"/>
                  </a:ext>
                </a:extLst>
              </xdr:cNvPr>
              <xdr:cNvGrpSpPr/>
            </xdr:nvGrpSpPr>
            <xdr:grpSpPr>
              <a:xfrm>
                <a:off x="4236338" y="3437100"/>
                <a:ext cx="2219325" cy="685800"/>
                <a:chOff x="426720" y="1120140"/>
                <a:chExt cx="2270761" cy="662940"/>
              </a:xfrm>
            </xdr:grpSpPr>
            <xdr:sp macro="" textlink="">
              <xdr:nvSpPr>
                <xdr:cNvPr id="50" name="Shape 50">
                  <a:extLst>
                    <a:ext uri="{FF2B5EF4-FFF2-40B4-BE49-F238E27FC236}">
                      <a16:creationId xmlns:a16="http://schemas.microsoft.com/office/drawing/2014/main" id="{00000000-0008-0000-0100-000032000000}"/>
                    </a:ext>
                  </a:extLst>
                </xdr:cNvPr>
                <xdr:cNvSpPr/>
              </xdr:nvSpPr>
              <xdr:spPr>
                <a:xfrm>
                  <a:off x="426720" y="1120140"/>
                  <a:ext cx="2270750" cy="662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1" name="Shape 51">
                  <a:extLst>
                    <a:ext uri="{FF2B5EF4-FFF2-40B4-BE49-F238E27FC236}">
                      <a16:creationId xmlns:a16="http://schemas.microsoft.com/office/drawing/2014/main" id="{00000000-0008-0000-0100-000033000000}"/>
                    </a:ext>
                  </a:extLst>
                </xdr:cNvPr>
                <xdr:cNvGrpSpPr/>
              </xdr:nvGrpSpPr>
              <xdr:grpSpPr>
                <a:xfrm>
                  <a:off x="474345" y="1158240"/>
                  <a:ext cx="2223136" cy="586740"/>
                  <a:chOff x="474345" y="1379220"/>
                  <a:chExt cx="2223136" cy="586741"/>
                </a:xfrm>
              </xdr:grpSpPr>
              <xdr:sp macro="" textlink="">
                <xdr:nvSpPr>
                  <xdr:cNvPr id="52" name="Shape 52">
                    <a:hlinkClick xmlns:r="http://schemas.openxmlformats.org/officeDocument/2006/relationships" r:id="rId15"/>
                    <a:extLst>
                      <a:ext uri="{FF2B5EF4-FFF2-40B4-BE49-F238E27FC236}">
                        <a16:creationId xmlns:a16="http://schemas.microsoft.com/office/drawing/2014/main" id="{00000000-0008-0000-0100-000034000000}"/>
                      </a:ext>
                    </a:extLst>
                  </xdr:cNvPr>
                  <xdr:cNvSpPr/>
                </xdr:nvSpPr>
                <xdr:spPr>
                  <a:xfrm>
                    <a:off x="474345" y="1379220"/>
                    <a:ext cx="2169795" cy="563880"/>
                  </a:xfrm>
                  <a:prstGeom prst="roundRect">
                    <a:avLst>
                      <a:gd name="adj" fmla="val 16667"/>
                    </a:avLst>
                  </a:prstGeom>
                  <a:solidFill>
                    <a:srgbClr val="B6E0A6"/>
                  </a:solidFill>
                  <a:ln w="15875" cap="rnd" cmpd="sng">
                    <a:solidFill>
                      <a:srgbClr val="33CC33"/>
                    </a:solidFill>
                    <a:prstDash val="solid"/>
                    <a:round/>
                    <a:headEnd type="none" w="sm" len="sm"/>
                    <a:tailEnd type="none" w="sm" len="sm"/>
                  </a:ln>
                </xdr:spPr>
                <xdr:txBody>
                  <a:bodyPr spcFirstLastPara="1" wrap="square" lIns="91425" tIns="45700" rIns="91425" bIns="45700" anchor="ctr" anchorCtr="0">
                    <a:noAutofit/>
                  </a:bodyPr>
                  <a:lstStyle/>
                  <a:p>
                    <a:pPr marL="0" marR="0" lvl="0" indent="0" algn="ctr" rtl="0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2000"/>
                      <a:buFont typeface="Century Gothic"/>
                      <a:buNone/>
                    </a:pPr>
                    <a:r>
                      <a:rPr lang="en-US" sz="2000">
                        <a:solidFill>
                          <a:schemeClr val="dk1"/>
                        </a:solidFill>
                        <a:latin typeface="Century Gothic"/>
                        <a:ea typeface="Century Gothic"/>
                        <a:cs typeface="Century Gothic"/>
                        <a:sym typeface="Century Gothic"/>
                      </a:rPr>
                      <a:t>ORÇ.</a:t>
                    </a:r>
                    <a:r>
                      <a:rPr lang="en-US" sz="2000">
                        <a:solidFill>
                          <a:schemeClr val="lt1"/>
                        </a:solidFill>
                        <a:latin typeface="Century Gothic"/>
                        <a:ea typeface="Century Gothic"/>
                        <a:cs typeface="Century Gothic"/>
                        <a:sym typeface="Century Gothic"/>
                      </a:rPr>
                      <a:t> </a:t>
                    </a:r>
                    <a:r>
                      <a:rPr lang="en-US" sz="2000">
                        <a:solidFill>
                          <a:schemeClr val="dk1"/>
                        </a:solidFill>
                        <a:latin typeface="Century Gothic"/>
                        <a:ea typeface="Century Gothic"/>
                        <a:cs typeface="Century Gothic"/>
                        <a:sym typeface="Century Gothic"/>
                      </a:rPr>
                      <a:t>PESSOAL</a:t>
                    </a:r>
                    <a:endParaRPr sz="1400"/>
                  </a:p>
                </xdr:txBody>
              </xdr:sp>
              <xdr:pic>
                <xdr:nvPicPr>
                  <xdr:cNvPr id="53" name="Shape 53" descr="Dedo indicador apontando para a direita">
                    <a:extLst>
                      <a:ext uri="{FF2B5EF4-FFF2-40B4-BE49-F238E27FC236}">
                        <a16:creationId xmlns:a16="http://schemas.microsoft.com/office/drawing/2014/main" id="{00000000-0008-0000-0100-000035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3">
                    <a:alphaModFix/>
                  </a:blip>
                  <a:srcRect/>
                  <a:stretch/>
                </xdr:blipFill>
                <xdr:spPr>
                  <a:xfrm rot="-5400000">
                    <a:off x="2446020" y="1714500"/>
                    <a:ext cx="251461" cy="251461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  <xdr:sp macro="" textlink="">
              <xdr:nvSpPr>
                <xdr:cNvPr id="54" name="Shape 54">
                  <a:extLst>
                    <a:ext uri="{FF2B5EF4-FFF2-40B4-BE49-F238E27FC236}">
                      <a16:creationId xmlns:a16="http://schemas.microsoft.com/office/drawing/2014/main" id="{00000000-0008-0000-0100-000036000000}"/>
                    </a:ext>
                  </a:extLst>
                </xdr:cNvPr>
                <xdr:cNvSpPr/>
              </xdr:nvSpPr>
              <xdr:spPr>
                <a:xfrm>
                  <a:off x="426720" y="1120140"/>
                  <a:ext cx="2270760" cy="662940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00B05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0</xdr:col>
      <xdr:colOff>419100</xdr:colOff>
      <xdr:row>13</xdr:row>
      <xdr:rowOff>142875</xdr:rowOff>
    </xdr:from>
    <xdr:ext cx="2219325" cy="1019175"/>
    <xdr:grpSp>
      <xdr:nvGrpSpPr>
        <xdr:cNvPr id="10" name="Shap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419100" y="1834515"/>
          <a:ext cx="2219325" cy="1019175"/>
          <a:chOff x="4236338" y="3270413"/>
          <a:chExt cx="2219325" cy="1019175"/>
        </a:xfrm>
      </xdr:grpSpPr>
      <xdr:grpSp>
        <xdr:nvGrpSpPr>
          <xdr:cNvPr id="55" name="Shape 55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236338" y="3270413"/>
            <a:ext cx="2219325" cy="1019175"/>
            <a:chOff x="4236338" y="3270413"/>
            <a:chExt cx="2219325" cy="1019175"/>
          </a:xfrm>
        </xdr:grpSpPr>
        <xdr:sp macro="" textlink="">
          <xdr:nvSpPr>
            <xdr:cNvPr id="56" name="Shape 4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236338" y="3270413"/>
              <a:ext cx="2219325" cy="10191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7" name="Shape 56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GrpSpPr/>
          </xdr:nvGrpSpPr>
          <xdr:grpSpPr>
            <a:xfrm>
              <a:off x="4236338" y="3270413"/>
              <a:ext cx="2219325" cy="1019175"/>
              <a:chOff x="4236338" y="3270413"/>
              <a:chExt cx="2219325" cy="1019175"/>
            </a:xfrm>
          </xdr:grpSpPr>
          <xdr:sp macro="" textlink="">
            <xdr:nvSpPr>
              <xdr:cNvPr id="58" name="Shape 57">
                <a:extLst>
                  <a:ext uri="{FF2B5EF4-FFF2-40B4-BE49-F238E27FC236}">
                    <a16:creationId xmlns:a16="http://schemas.microsoft.com/office/drawing/2014/main" id="{00000000-0008-0000-0100-00003A000000}"/>
                  </a:ext>
                </a:extLst>
              </xdr:cNvPr>
              <xdr:cNvSpPr/>
            </xdr:nvSpPr>
            <xdr:spPr>
              <a:xfrm>
                <a:off x="4236338" y="3270413"/>
                <a:ext cx="2219325" cy="1019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9" name="Shape 58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GrpSpPr/>
            </xdr:nvGrpSpPr>
            <xdr:grpSpPr>
              <a:xfrm>
                <a:off x="4236338" y="3270413"/>
                <a:ext cx="2219325" cy="1019175"/>
                <a:chOff x="426720" y="1851660"/>
                <a:chExt cx="2278381" cy="662940"/>
              </a:xfrm>
            </xdr:grpSpPr>
            <xdr:sp macro="" textlink="">
              <xdr:nvSpPr>
                <xdr:cNvPr id="60" name="Shape 59">
                  <a:extLst>
                    <a:ext uri="{FF2B5EF4-FFF2-40B4-BE49-F238E27FC236}">
                      <a16:creationId xmlns:a16="http://schemas.microsoft.com/office/drawing/2014/main" id="{00000000-0008-0000-0100-00003C000000}"/>
                    </a:ext>
                  </a:extLst>
                </xdr:cNvPr>
                <xdr:cNvSpPr/>
              </xdr:nvSpPr>
              <xdr:spPr>
                <a:xfrm>
                  <a:off x="426720" y="1851660"/>
                  <a:ext cx="2278375" cy="662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1" name="Shape 60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GrpSpPr/>
              </xdr:nvGrpSpPr>
              <xdr:grpSpPr>
                <a:xfrm>
                  <a:off x="466725" y="1893571"/>
                  <a:ext cx="2238376" cy="567690"/>
                  <a:chOff x="466725" y="2068831"/>
                  <a:chExt cx="2238376" cy="567690"/>
                </a:xfrm>
              </xdr:grpSpPr>
              <xdr:sp macro="" textlink="">
                <xdr:nvSpPr>
                  <xdr:cNvPr id="62" name="Shape 61">
                    <a:hlinkClick xmlns:r="http://schemas.openxmlformats.org/officeDocument/2006/relationships" r:id="rId16"/>
                    <a:extLst>
                      <a:ext uri="{FF2B5EF4-FFF2-40B4-BE49-F238E27FC236}">
                        <a16:creationId xmlns:a16="http://schemas.microsoft.com/office/drawing/2014/main" id="{00000000-0008-0000-0100-00003E000000}"/>
                      </a:ext>
                    </a:extLst>
                  </xdr:cNvPr>
                  <xdr:cNvSpPr/>
                </xdr:nvSpPr>
                <xdr:spPr>
                  <a:xfrm>
                    <a:off x="466725" y="2068831"/>
                    <a:ext cx="2192655" cy="552449"/>
                  </a:xfrm>
                  <a:prstGeom prst="roundRect">
                    <a:avLst>
                      <a:gd name="adj" fmla="val 16667"/>
                    </a:avLst>
                  </a:prstGeom>
                  <a:solidFill>
                    <a:srgbClr val="B6E0A6"/>
                  </a:solidFill>
                  <a:ln w="15875" cap="rnd" cmpd="sng">
                    <a:solidFill>
                      <a:srgbClr val="33CC33"/>
                    </a:solidFill>
                    <a:prstDash val="solid"/>
                    <a:round/>
                    <a:headEnd type="none" w="sm" len="sm"/>
                    <a:tailEnd type="none" w="sm" len="sm"/>
                  </a:ln>
                </xdr:spPr>
                <xdr:txBody>
                  <a:bodyPr spcFirstLastPara="1" wrap="square" lIns="91425" tIns="45700" rIns="91425" bIns="45700" anchor="ctr" anchorCtr="0">
                    <a:noAutofit/>
                  </a:bodyPr>
                  <a:lstStyle/>
                  <a:p>
                    <a:pPr marL="0" marR="0" lvl="0" indent="0" algn="ctr" rtl="0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2000"/>
                      <a:buFont typeface="Century Gothic"/>
                      <a:buNone/>
                    </a:pPr>
                    <a:r>
                      <a:rPr lang="en-US" sz="2000">
                        <a:solidFill>
                          <a:schemeClr val="dk1"/>
                        </a:solidFill>
                        <a:latin typeface="Century Gothic"/>
                        <a:ea typeface="Century Gothic"/>
                        <a:cs typeface="Century Gothic"/>
                        <a:sym typeface="Century Gothic"/>
                      </a:rPr>
                      <a:t>METAS</a:t>
                    </a:r>
                    <a:endParaRPr sz="1400"/>
                  </a:p>
                </xdr:txBody>
              </xdr:sp>
              <xdr:pic>
                <xdr:nvPicPr>
                  <xdr:cNvPr id="63" name="Shape 62" descr="Dedo indicador apontando para a direita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3">
                    <a:alphaModFix/>
                  </a:blip>
                  <a:srcRect/>
                  <a:stretch/>
                </xdr:blipFill>
                <xdr:spPr>
                  <a:xfrm rot="-5400000">
                    <a:off x="2453640" y="2385060"/>
                    <a:ext cx="251461" cy="251461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  <xdr:sp macro="" textlink="">
              <xdr:nvSpPr>
                <xdr:cNvPr id="64" name="Shape 63">
                  <a:extLst>
                    <a:ext uri="{FF2B5EF4-FFF2-40B4-BE49-F238E27FC236}">
                      <a16:creationId xmlns:a16="http://schemas.microsoft.com/office/drawing/2014/main" id="{00000000-0008-0000-0100-000040000000}"/>
                    </a:ext>
                  </a:extLst>
                </xdr:cNvPr>
                <xdr:cNvSpPr/>
              </xdr:nvSpPr>
              <xdr:spPr>
                <a:xfrm>
                  <a:off x="426720" y="1851660"/>
                  <a:ext cx="2270760" cy="662940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00B05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91440</xdr:colOff>
      <xdr:row>0</xdr:row>
      <xdr:rowOff>220980</xdr:rowOff>
    </xdr:from>
    <xdr:ext cx="1019175" cy="56197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91440" y="220980"/>
          <a:ext cx="1019175" cy="561975"/>
          <a:chOff x="4836413" y="3499013"/>
          <a:chExt cx="1019175" cy="561975"/>
        </a:xfrm>
      </xdr:grpSpPr>
      <xdr:grpSp>
        <xdr:nvGrpSpPr>
          <xdr:cNvPr id="72" name="Shape 72">
            <a:extLst>
              <a:ext uri="{FF2B5EF4-FFF2-40B4-BE49-F238E27FC236}">
                <a16:creationId xmlns:a16="http://schemas.microsoft.com/office/drawing/2014/main" id="{00000000-0008-0000-0300-000048000000}"/>
              </a:ext>
            </a:extLst>
          </xdr:cNvPr>
          <xdr:cNvGrpSpPr/>
        </xdr:nvGrpSpPr>
        <xdr:grpSpPr>
          <a:xfrm>
            <a:off x="4836413" y="3499013"/>
            <a:ext cx="1019175" cy="561975"/>
            <a:chOff x="4836413" y="3499013"/>
            <a:chExt cx="1019175" cy="56197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4836413" y="3499013"/>
              <a:ext cx="1019175" cy="561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3" name="Shape 73">
              <a:extLst>
                <a:ext uri="{FF2B5EF4-FFF2-40B4-BE49-F238E27FC236}">
                  <a16:creationId xmlns:a16="http://schemas.microsoft.com/office/drawing/2014/main" id="{00000000-0008-0000-0300-000049000000}"/>
                </a:ext>
              </a:extLst>
            </xdr:cNvPr>
            <xdr:cNvGrpSpPr/>
          </xdr:nvGrpSpPr>
          <xdr:grpSpPr>
            <a:xfrm>
              <a:off x="4836413" y="3499013"/>
              <a:ext cx="1019175" cy="561975"/>
              <a:chOff x="4836413" y="3499013"/>
              <a:chExt cx="1019175" cy="561975"/>
            </a:xfrm>
          </xdr:grpSpPr>
          <xdr:sp macro="" textlink="">
            <xdr:nvSpPr>
              <xdr:cNvPr id="74" name="Shape 74">
                <a:extLst>
                  <a:ext uri="{FF2B5EF4-FFF2-40B4-BE49-F238E27FC236}">
                    <a16:creationId xmlns:a16="http://schemas.microsoft.com/office/drawing/2014/main" id="{00000000-0008-0000-0300-00004A000000}"/>
                  </a:ext>
                </a:extLst>
              </xdr:cNvPr>
              <xdr:cNvSpPr/>
            </xdr:nvSpPr>
            <xdr:spPr>
              <a:xfrm>
                <a:off x="4836413" y="3499013"/>
                <a:ext cx="1019175" cy="561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5" name="Shape 75">
                <a:extLst>
                  <a:ext uri="{FF2B5EF4-FFF2-40B4-BE49-F238E27FC236}">
                    <a16:creationId xmlns:a16="http://schemas.microsoft.com/office/drawing/2014/main" id="{00000000-0008-0000-0300-00004B000000}"/>
                  </a:ext>
                </a:extLst>
              </xdr:cNvPr>
              <xdr:cNvGrpSpPr/>
            </xdr:nvGrpSpPr>
            <xdr:grpSpPr>
              <a:xfrm>
                <a:off x="4836413" y="3499013"/>
                <a:ext cx="1019175" cy="561975"/>
                <a:chOff x="133351" y="203835"/>
                <a:chExt cx="1062990" cy="565786"/>
              </a:xfrm>
            </xdr:grpSpPr>
            <xdr:sp macro="" textlink="">
              <xdr:nvSpPr>
                <xdr:cNvPr id="76" name="Shape 76">
                  <a:extLst>
                    <a:ext uri="{FF2B5EF4-FFF2-40B4-BE49-F238E27FC236}">
                      <a16:creationId xmlns:a16="http://schemas.microsoft.com/office/drawing/2014/main" id="{00000000-0008-0000-0300-00004C00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62975" cy="565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77" name="Shape 7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300-00004D00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17270" cy="413385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B6E0A6"/>
                </a:solidFill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dk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78" name="Shape 78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300-00004E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944880" y="518160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137432</xdr:colOff>
      <xdr:row>0</xdr:row>
      <xdr:rowOff>194581</xdr:rowOff>
    </xdr:from>
    <xdr:ext cx="1057275" cy="5905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37432" y="194581"/>
          <a:ext cx="1057275" cy="590550"/>
          <a:chOff x="4817363" y="3484725"/>
          <a:chExt cx="1057275" cy="590550"/>
        </a:xfrm>
      </xdr:grpSpPr>
      <xdr:grpSp>
        <xdr:nvGrpSpPr>
          <xdr:cNvPr id="86" name="Shape 86">
            <a:extLst>
              <a:ext uri="{FF2B5EF4-FFF2-40B4-BE49-F238E27FC236}">
                <a16:creationId xmlns:a16="http://schemas.microsoft.com/office/drawing/2014/main" id="{00000000-0008-0000-0400-000056000000}"/>
              </a:ext>
            </a:extLst>
          </xdr:cNvPr>
          <xdr:cNvGrpSpPr/>
        </xdr:nvGrpSpPr>
        <xdr:grpSpPr>
          <a:xfrm>
            <a:off x="4817363" y="3484725"/>
            <a:ext cx="1057275" cy="590550"/>
            <a:chOff x="4817363" y="3484725"/>
            <a:chExt cx="1057275" cy="590550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SpPr/>
          </xdr:nvSpPr>
          <xdr:spPr>
            <a:xfrm>
              <a:off x="4817363" y="3484725"/>
              <a:ext cx="1057275" cy="59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7" name="Shape 87">
              <a:extLst>
                <a:ext uri="{FF2B5EF4-FFF2-40B4-BE49-F238E27FC236}">
                  <a16:creationId xmlns:a16="http://schemas.microsoft.com/office/drawing/2014/main" id="{00000000-0008-0000-0400-000057000000}"/>
                </a:ext>
              </a:extLst>
            </xdr:cNvPr>
            <xdr:cNvGrpSpPr/>
          </xdr:nvGrpSpPr>
          <xdr:grpSpPr>
            <a:xfrm>
              <a:off x="4817363" y="3484725"/>
              <a:ext cx="1057275" cy="590550"/>
              <a:chOff x="4817363" y="3484725"/>
              <a:chExt cx="1057275" cy="590550"/>
            </a:xfrm>
          </xdr:grpSpPr>
          <xdr:sp macro="" textlink="">
            <xdr:nvSpPr>
              <xdr:cNvPr id="88" name="Shape 88">
                <a:extLst>
                  <a:ext uri="{FF2B5EF4-FFF2-40B4-BE49-F238E27FC236}">
                    <a16:creationId xmlns:a16="http://schemas.microsoft.com/office/drawing/2014/main" id="{00000000-0008-0000-0400-000058000000}"/>
                  </a:ext>
                </a:extLst>
              </xdr:cNvPr>
              <xdr:cNvSpPr/>
            </xdr:nvSpPr>
            <xdr:spPr>
              <a:xfrm>
                <a:off x="4817363" y="3484725"/>
                <a:ext cx="1057275" cy="590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9" name="Shape 89">
                <a:extLst>
                  <a:ext uri="{FF2B5EF4-FFF2-40B4-BE49-F238E27FC236}">
                    <a16:creationId xmlns:a16="http://schemas.microsoft.com/office/drawing/2014/main" id="{00000000-0008-0000-0400-000059000000}"/>
                  </a:ext>
                </a:extLst>
              </xdr:cNvPr>
              <xdr:cNvGrpSpPr/>
            </xdr:nvGrpSpPr>
            <xdr:grpSpPr>
              <a:xfrm>
                <a:off x="4817363" y="3484725"/>
                <a:ext cx="1057275" cy="590550"/>
                <a:chOff x="133351" y="203835"/>
                <a:chExt cx="1062990" cy="565786"/>
              </a:xfrm>
            </xdr:grpSpPr>
            <xdr:sp macro="" textlink="">
              <xdr:nvSpPr>
                <xdr:cNvPr id="90" name="Shape 90">
                  <a:extLst>
                    <a:ext uri="{FF2B5EF4-FFF2-40B4-BE49-F238E27FC236}">
                      <a16:creationId xmlns:a16="http://schemas.microsoft.com/office/drawing/2014/main" id="{00000000-0008-0000-0400-00005A00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62975" cy="565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91" name="Shape 91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400-00005B00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17270" cy="413385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B6E0A6"/>
                </a:solidFill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dk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92" name="Shape 92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400-00005C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944880" y="518160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160020</xdr:rowOff>
    </xdr:from>
    <xdr:ext cx="1019175" cy="561975"/>
    <xdr:grpSp>
      <xdr:nvGrpSpPr>
        <xdr:cNvPr id="2" name="Shape 2">
          <a:extLst>
            <a:ext uri="{FF2B5EF4-FFF2-40B4-BE49-F238E27FC236}">
              <a16:creationId xmlns:a16="http://schemas.microsoft.com/office/drawing/2014/main" id="{7C5F1C76-4180-4AD9-A5E7-23568D2DA7E0}"/>
            </a:ext>
          </a:extLst>
        </xdr:cNvPr>
        <xdr:cNvGrpSpPr/>
      </xdr:nvGrpSpPr>
      <xdr:grpSpPr>
        <a:xfrm>
          <a:off x="114300" y="160020"/>
          <a:ext cx="1019175" cy="561975"/>
          <a:chOff x="4836413" y="3499013"/>
          <a:chExt cx="1019175" cy="561975"/>
        </a:xfrm>
      </xdr:grpSpPr>
      <xdr:grpSp>
        <xdr:nvGrpSpPr>
          <xdr:cNvPr id="3" name="Shape 72">
            <a:extLst>
              <a:ext uri="{FF2B5EF4-FFF2-40B4-BE49-F238E27FC236}">
                <a16:creationId xmlns:a16="http://schemas.microsoft.com/office/drawing/2014/main" id="{28C46D45-3769-D6EC-782A-BB04ABDD40A2}"/>
              </a:ext>
            </a:extLst>
          </xdr:cNvPr>
          <xdr:cNvGrpSpPr/>
        </xdr:nvGrpSpPr>
        <xdr:grpSpPr>
          <a:xfrm>
            <a:off x="4836413" y="3499013"/>
            <a:ext cx="1019175" cy="561975"/>
            <a:chOff x="4836413" y="3499013"/>
            <a:chExt cx="1019175" cy="5619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810A99E5-BE44-4D2C-A105-77074FC2D56B}"/>
                </a:ext>
              </a:extLst>
            </xdr:cNvPr>
            <xdr:cNvSpPr/>
          </xdr:nvSpPr>
          <xdr:spPr>
            <a:xfrm>
              <a:off x="4836413" y="3499013"/>
              <a:ext cx="1019175" cy="561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73">
              <a:extLst>
                <a:ext uri="{FF2B5EF4-FFF2-40B4-BE49-F238E27FC236}">
                  <a16:creationId xmlns:a16="http://schemas.microsoft.com/office/drawing/2014/main" id="{66503735-0D9C-128C-2D81-CFD22DB71761}"/>
                </a:ext>
              </a:extLst>
            </xdr:cNvPr>
            <xdr:cNvGrpSpPr/>
          </xdr:nvGrpSpPr>
          <xdr:grpSpPr>
            <a:xfrm>
              <a:off x="4836413" y="3499013"/>
              <a:ext cx="1019175" cy="561975"/>
              <a:chOff x="4836413" y="3499013"/>
              <a:chExt cx="1019175" cy="561975"/>
            </a:xfrm>
          </xdr:grpSpPr>
          <xdr:sp macro="" textlink="">
            <xdr:nvSpPr>
              <xdr:cNvPr id="6" name="Shape 74">
                <a:extLst>
                  <a:ext uri="{FF2B5EF4-FFF2-40B4-BE49-F238E27FC236}">
                    <a16:creationId xmlns:a16="http://schemas.microsoft.com/office/drawing/2014/main" id="{BDA2F62E-5584-7990-2CE2-8979BAB4FB1B}"/>
                  </a:ext>
                </a:extLst>
              </xdr:cNvPr>
              <xdr:cNvSpPr/>
            </xdr:nvSpPr>
            <xdr:spPr>
              <a:xfrm>
                <a:off x="4836413" y="3499013"/>
                <a:ext cx="1019175" cy="561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75">
                <a:extLst>
                  <a:ext uri="{FF2B5EF4-FFF2-40B4-BE49-F238E27FC236}">
                    <a16:creationId xmlns:a16="http://schemas.microsoft.com/office/drawing/2014/main" id="{96F3C171-2E46-3A38-960E-EEA6B055A7A7}"/>
                  </a:ext>
                </a:extLst>
              </xdr:cNvPr>
              <xdr:cNvGrpSpPr/>
            </xdr:nvGrpSpPr>
            <xdr:grpSpPr>
              <a:xfrm>
                <a:off x="4836413" y="3499013"/>
                <a:ext cx="1019175" cy="561975"/>
                <a:chOff x="133351" y="203835"/>
                <a:chExt cx="1062990" cy="565786"/>
              </a:xfrm>
            </xdr:grpSpPr>
            <xdr:sp macro="" textlink="">
              <xdr:nvSpPr>
                <xdr:cNvPr id="8" name="Shape 76">
                  <a:extLst>
                    <a:ext uri="{FF2B5EF4-FFF2-40B4-BE49-F238E27FC236}">
                      <a16:creationId xmlns:a16="http://schemas.microsoft.com/office/drawing/2014/main" id="{024EA4AF-7239-9113-1F71-DFACFBE8B693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62975" cy="565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9" name="Shape 7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DCDEE339-DB64-7B61-D655-05D314A3DCB1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17270" cy="413385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B6E0A6"/>
                </a:solidFill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dk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0" name="Shape 78" descr="Dedo indicador apontando para a direita">
                  <a:extLst>
                    <a:ext uri="{FF2B5EF4-FFF2-40B4-BE49-F238E27FC236}">
                      <a16:creationId xmlns:a16="http://schemas.microsoft.com/office/drawing/2014/main" id="{45A26B60-F67E-807B-8EE1-292760BDDB47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944880" y="518160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123825</xdr:rowOff>
    </xdr:from>
    <xdr:ext cx="8372475" cy="159067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0</xdr:row>
      <xdr:rowOff>66675</xdr:rowOff>
    </xdr:from>
    <xdr:ext cx="2352675" cy="962025"/>
    <xdr:sp macro="" textlink="">
      <xdr:nvSpPr>
        <xdr:cNvPr id="371" name="Shape 371">
          <a:extLst>
            <a:ext uri="{FF2B5EF4-FFF2-40B4-BE49-F238E27FC236}">
              <a16:creationId xmlns:a16="http://schemas.microsoft.com/office/drawing/2014/main" id="{00000000-0008-0000-1200-000073010000}"/>
            </a:ext>
          </a:extLst>
        </xdr:cNvPr>
        <xdr:cNvSpPr/>
      </xdr:nvSpPr>
      <xdr:spPr>
        <a:xfrm>
          <a:off x="4174425" y="3303750"/>
          <a:ext cx="234315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METAS</a:t>
          </a:r>
          <a:endParaRPr sz="1400"/>
        </a:p>
      </xdr:txBody>
    </xdr:sp>
    <xdr:clientData fLocksWithSheet="0"/>
  </xdr:oneCellAnchor>
  <xdr:oneCellAnchor>
    <xdr:from>
      <xdr:col>6</xdr:col>
      <xdr:colOff>2476500</xdr:colOff>
      <xdr:row>0</xdr:row>
      <xdr:rowOff>152400</xdr:rowOff>
    </xdr:from>
    <xdr:ext cx="1057275" cy="56197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pSpPr/>
      </xdr:nvGrpSpPr>
      <xdr:grpSpPr>
        <a:xfrm>
          <a:off x="8168640" y="152400"/>
          <a:ext cx="1057275" cy="561975"/>
          <a:chOff x="4817363" y="3499013"/>
          <a:chExt cx="1057275" cy="561975"/>
        </a:xfrm>
      </xdr:grpSpPr>
      <xdr:grpSp>
        <xdr:nvGrpSpPr>
          <xdr:cNvPr id="372" name="Shape 372">
            <a:extLst>
              <a:ext uri="{FF2B5EF4-FFF2-40B4-BE49-F238E27FC236}">
                <a16:creationId xmlns:a16="http://schemas.microsoft.com/office/drawing/2014/main" id="{00000000-0008-0000-1200-000074010000}"/>
              </a:ext>
            </a:extLst>
          </xdr:cNvPr>
          <xdr:cNvGrpSpPr/>
        </xdr:nvGrpSpPr>
        <xdr:grpSpPr>
          <a:xfrm>
            <a:off x="4817363" y="3499013"/>
            <a:ext cx="1057275" cy="561975"/>
            <a:chOff x="4817363" y="3499013"/>
            <a:chExt cx="1057275" cy="56197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SpPr/>
          </xdr:nvSpPr>
          <xdr:spPr>
            <a:xfrm>
              <a:off x="4817363" y="3499013"/>
              <a:ext cx="1057275" cy="561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73" name="Shape 373">
              <a:extLst>
                <a:ext uri="{FF2B5EF4-FFF2-40B4-BE49-F238E27FC236}">
                  <a16:creationId xmlns:a16="http://schemas.microsoft.com/office/drawing/2014/main" id="{00000000-0008-0000-1200-000075010000}"/>
                </a:ext>
              </a:extLst>
            </xdr:cNvPr>
            <xdr:cNvGrpSpPr/>
          </xdr:nvGrpSpPr>
          <xdr:grpSpPr>
            <a:xfrm>
              <a:off x="4817363" y="3499013"/>
              <a:ext cx="1057275" cy="561975"/>
              <a:chOff x="4817363" y="3499013"/>
              <a:chExt cx="1057275" cy="561975"/>
            </a:xfrm>
          </xdr:grpSpPr>
          <xdr:sp macro="" textlink="">
            <xdr:nvSpPr>
              <xdr:cNvPr id="374" name="Shape 374">
                <a:extLst>
                  <a:ext uri="{FF2B5EF4-FFF2-40B4-BE49-F238E27FC236}">
                    <a16:creationId xmlns:a16="http://schemas.microsoft.com/office/drawing/2014/main" id="{00000000-0008-0000-1200-000076010000}"/>
                  </a:ext>
                </a:extLst>
              </xdr:cNvPr>
              <xdr:cNvSpPr/>
            </xdr:nvSpPr>
            <xdr:spPr>
              <a:xfrm>
                <a:off x="4817363" y="3499013"/>
                <a:ext cx="1057275" cy="561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75" name="Shape 375">
                <a:extLst>
                  <a:ext uri="{FF2B5EF4-FFF2-40B4-BE49-F238E27FC236}">
                    <a16:creationId xmlns:a16="http://schemas.microsoft.com/office/drawing/2014/main" id="{00000000-0008-0000-1200-000077010000}"/>
                  </a:ext>
                </a:extLst>
              </xdr:cNvPr>
              <xdr:cNvGrpSpPr/>
            </xdr:nvGrpSpPr>
            <xdr:grpSpPr>
              <a:xfrm>
                <a:off x="4817363" y="3499013"/>
                <a:ext cx="1057275" cy="561975"/>
                <a:chOff x="133351" y="203835"/>
                <a:chExt cx="1062990" cy="565786"/>
              </a:xfrm>
            </xdr:grpSpPr>
            <xdr:sp macro="" textlink="">
              <xdr:nvSpPr>
                <xdr:cNvPr id="376" name="Shape 376">
                  <a:extLst>
                    <a:ext uri="{FF2B5EF4-FFF2-40B4-BE49-F238E27FC236}">
                      <a16:creationId xmlns:a16="http://schemas.microsoft.com/office/drawing/2014/main" id="{00000000-0008-0000-1200-00007801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62975" cy="565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77" name="Shape 37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1200-00007901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17270" cy="413385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B6E0A6"/>
                </a:solidFill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dk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378" name="Shape 378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1200-00007A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944880" y="518160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2E8A79-9110-4F84-89B0-EC64B8DD30FF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3" name="Shape 122">
            <a:extLst>
              <a:ext uri="{FF2B5EF4-FFF2-40B4-BE49-F238E27FC236}">
                <a16:creationId xmlns:a16="http://schemas.microsoft.com/office/drawing/2014/main" id="{835341DB-15C7-0B7F-66BF-62434E708058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896FEC02-29F1-5EF9-5686-A21E83FACCC7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123">
              <a:extLst>
                <a:ext uri="{FF2B5EF4-FFF2-40B4-BE49-F238E27FC236}">
                  <a16:creationId xmlns:a16="http://schemas.microsoft.com/office/drawing/2014/main" id="{974E696B-D196-948A-82D4-5216AEC55A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6" name="Shape 124">
                <a:extLst>
                  <a:ext uri="{FF2B5EF4-FFF2-40B4-BE49-F238E27FC236}">
                    <a16:creationId xmlns:a16="http://schemas.microsoft.com/office/drawing/2014/main" id="{4CBEC858-5D1E-2623-D9A0-6407880908F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125">
                <a:extLst>
                  <a:ext uri="{FF2B5EF4-FFF2-40B4-BE49-F238E27FC236}">
                    <a16:creationId xmlns:a16="http://schemas.microsoft.com/office/drawing/2014/main" id="{B5754C09-0018-0BC9-C109-896BC3B6A29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8" name="Shape 126">
                  <a:extLst>
                    <a:ext uri="{FF2B5EF4-FFF2-40B4-BE49-F238E27FC236}">
                      <a16:creationId xmlns:a16="http://schemas.microsoft.com/office/drawing/2014/main" id="{2339477A-320B-5482-1EF4-424967C438BA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9" name="Shape 12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B855E953-6B40-E72B-D083-358327ABDDE8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0" name="Shape 128" descr="Dedo indicador apontando para a direita">
                  <a:extLst>
                    <a:ext uri="{FF2B5EF4-FFF2-40B4-BE49-F238E27FC236}">
                      <a16:creationId xmlns:a16="http://schemas.microsoft.com/office/drawing/2014/main" id="{F9DC1F11-ADB4-2416-AEB8-EFAAD44F6CED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11" name="Shape 2">
          <a:extLst>
            <a:ext uri="{FF2B5EF4-FFF2-40B4-BE49-F238E27FC236}">
              <a16:creationId xmlns:a16="http://schemas.microsoft.com/office/drawing/2014/main" id="{C7EA55C4-E860-4CD3-8897-E6F9F2A836BA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12" name="Shape 129">
            <a:extLst>
              <a:ext uri="{FF2B5EF4-FFF2-40B4-BE49-F238E27FC236}">
                <a16:creationId xmlns:a16="http://schemas.microsoft.com/office/drawing/2014/main" id="{408CA039-4E56-789F-B21B-51A9576325A2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13" name="Shape 4">
              <a:extLst>
                <a:ext uri="{FF2B5EF4-FFF2-40B4-BE49-F238E27FC236}">
                  <a16:creationId xmlns:a16="http://schemas.microsoft.com/office/drawing/2014/main" id="{F972F5FA-5A3A-EA32-CDD6-8651C33B079C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30">
              <a:extLst>
                <a:ext uri="{FF2B5EF4-FFF2-40B4-BE49-F238E27FC236}">
                  <a16:creationId xmlns:a16="http://schemas.microsoft.com/office/drawing/2014/main" id="{C63DDCC2-155B-41BA-0EDC-5B82A1C82BD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15" name="Shape 131">
                <a:extLst>
                  <a:ext uri="{FF2B5EF4-FFF2-40B4-BE49-F238E27FC236}">
                    <a16:creationId xmlns:a16="http://schemas.microsoft.com/office/drawing/2014/main" id="{C780A7F3-0E3A-0929-1DE6-18FB2EABFD35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" name="Shape 132">
                <a:extLst>
                  <a:ext uri="{FF2B5EF4-FFF2-40B4-BE49-F238E27FC236}">
                    <a16:creationId xmlns:a16="http://schemas.microsoft.com/office/drawing/2014/main" id="{34D1D0C4-E9E3-91A3-D4EA-6E1E18E1B18D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17" name="Shape 133">
                  <a:extLst>
                    <a:ext uri="{FF2B5EF4-FFF2-40B4-BE49-F238E27FC236}">
                      <a16:creationId xmlns:a16="http://schemas.microsoft.com/office/drawing/2014/main" id="{A8949E55-C7CE-E2B0-6999-EB2C2D507CB5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8" name="Shape 134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49BB6961-CDAA-D967-809B-0E8314E40191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19" name="Shape 135" descr="Dedo indicador apontando para a direita">
                  <a:extLst>
                    <a:ext uri="{FF2B5EF4-FFF2-40B4-BE49-F238E27FC236}">
                      <a16:creationId xmlns:a16="http://schemas.microsoft.com/office/drawing/2014/main" id="{5629E31C-9968-3953-FF61-789C5B656935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0" name="Shape 143">
          <a:extLst>
            <a:ext uri="{FF2B5EF4-FFF2-40B4-BE49-F238E27FC236}">
              <a16:creationId xmlns:a16="http://schemas.microsoft.com/office/drawing/2014/main" id="{5516D308-431D-46BB-8A1B-F4CFF9BF176E}"/>
            </a:ext>
          </a:extLst>
        </xdr:cNvPr>
        <xdr:cNvSpPr/>
      </xdr:nvSpPr>
      <xdr:spPr>
        <a:xfrm>
          <a:off x="5101590" y="85725"/>
          <a:ext cx="6648450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122" name="Shape 122">
            <a:extLst>
              <a:ext uri="{FF2B5EF4-FFF2-40B4-BE49-F238E27FC236}">
                <a16:creationId xmlns:a16="http://schemas.microsoft.com/office/drawing/2014/main" id="{00000000-0008-0000-0700-00007A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3" name="Shape 123">
              <a:extLst>
                <a:ext uri="{FF2B5EF4-FFF2-40B4-BE49-F238E27FC236}">
                  <a16:creationId xmlns:a16="http://schemas.microsoft.com/office/drawing/2014/main" id="{00000000-0008-0000-0700-00007B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124" name="Shape 124">
                <a:extLst>
                  <a:ext uri="{FF2B5EF4-FFF2-40B4-BE49-F238E27FC236}">
                    <a16:creationId xmlns:a16="http://schemas.microsoft.com/office/drawing/2014/main" id="{00000000-0008-0000-0700-00007C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25" name="Shape 125">
                <a:extLst>
                  <a:ext uri="{FF2B5EF4-FFF2-40B4-BE49-F238E27FC236}">
                    <a16:creationId xmlns:a16="http://schemas.microsoft.com/office/drawing/2014/main" id="{00000000-0008-0000-0700-00007D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126" name="Shape 126">
                  <a:extLst>
                    <a:ext uri="{FF2B5EF4-FFF2-40B4-BE49-F238E27FC236}">
                      <a16:creationId xmlns:a16="http://schemas.microsoft.com/office/drawing/2014/main" id="{00000000-0008-0000-0700-00007E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27" name="Shape 12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700-00007F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28" name="Shape 128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700-000080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129" name="Shape 129">
            <a:extLst>
              <a:ext uri="{FF2B5EF4-FFF2-40B4-BE49-F238E27FC236}">
                <a16:creationId xmlns:a16="http://schemas.microsoft.com/office/drawing/2014/main" id="{00000000-0008-0000-0700-000081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30" name="Shape 130">
              <a:extLst>
                <a:ext uri="{FF2B5EF4-FFF2-40B4-BE49-F238E27FC236}">
                  <a16:creationId xmlns:a16="http://schemas.microsoft.com/office/drawing/2014/main" id="{00000000-0008-0000-0700-000082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131" name="Shape 131">
                <a:extLst>
                  <a:ext uri="{FF2B5EF4-FFF2-40B4-BE49-F238E27FC236}">
                    <a16:creationId xmlns:a16="http://schemas.microsoft.com/office/drawing/2014/main" id="{00000000-0008-0000-0700-000083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32" name="Shape 132">
                <a:extLst>
                  <a:ext uri="{FF2B5EF4-FFF2-40B4-BE49-F238E27FC236}">
                    <a16:creationId xmlns:a16="http://schemas.microsoft.com/office/drawing/2014/main" id="{00000000-0008-0000-0700-000084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133" name="Shape 133">
                  <a:extLst>
                    <a:ext uri="{FF2B5EF4-FFF2-40B4-BE49-F238E27FC236}">
                      <a16:creationId xmlns:a16="http://schemas.microsoft.com/office/drawing/2014/main" id="{00000000-0008-0000-0700-000085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34" name="Shape 134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700-000086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135" name="Shape 135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700-000087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143" name="Shape 143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6B9F25"/>
      </a:folHlink>
    </a:clrScheme>
    <a:fontScheme name="Sheets">
      <a:majorFont>
        <a:latin typeface="Century Gothic"/>
        <a:ea typeface="Century Gothic"/>
        <a:cs typeface="Century Gothic"/>
      </a:majorFont>
      <a:minorFont>
        <a:latin typeface="Century Gothic"/>
        <a:ea typeface="Century Gothic"/>
        <a:cs typeface="Century 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 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1.bin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Relationship Id="rId1" Type="http://schemas.openxmlformats.org/officeDocument/2006/relationships/printerSettings" Target="../printerSettings/printerSettings2.bin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99"/>
  <sheetViews>
    <sheetView showGridLines="0" tabSelected="1" topLeftCell="C1" workbookViewId="0">
      <pane ySplit="1" topLeftCell="C2" activePane="bottomLeft" state="frozen"/>
      <selection activeCell="C1" sqref="C1"/>
      <selection pane="bottomLeft" activeCell="B19" sqref="A19:XFD19"/>
    </sheetView>
  </sheetViews>
  <sheetFormatPr defaultColWidth="14.4765625" defaultRowHeight="15" customHeight="1" x14ac:dyDescent="0.15"/>
  <cols>
    <col min="1" max="1" width="7.3046875" customWidth="1"/>
    <col min="2" max="2" width="32.4765625" customWidth="1"/>
    <col min="3" max="3" width="144.9375" customWidth="1"/>
    <col min="4" max="4" width="32.34375" hidden="1" customWidth="1"/>
    <col min="5" max="22" width="71.859375" hidden="1" customWidth="1"/>
    <col min="23" max="23" width="8.38671875" customWidth="1"/>
    <col min="24" max="26" width="8.66015625" customWidth="1"/>
  </cols>
  <sheetData>
    <row r="1" spans="1:26" ht="87" customHeight="1" x14ac:dyDescent="0.15">
      <c r="A1" s="1"/>
      <c r="B1" s="1"/>
      <c r="C1" s="1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4"/>
      <c r="Y1" s="4"/>
      <c r="Z1" s="4"/>
    </row>
    <row r="2" spans="1:26" ht="21" customHeight="1" x14ac:dyDescent="0.15">
      <c r="A2" s="1"/>
      <c r="B2" s="229" t="s">
        <v>0</v>
      </c>
      <c r="C2" s="230"/>
      <c r="D2" s="3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4"/>
      <c r="Y2" s="4"/>
      <c r="Z2" s="4"/>
    </row>
    <row r="3" spans="1:26" ht="13.5" x14ac:dyDescent="0.15">
      <c r="A3" s="1"/>
      <c r="B3" s="5" t="s">
        <v>1</v>
      </c>
      <c r="C3" s="6" t="s">
        <v>2</v>
      </c>
      <c r="D3" s="3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4"/>
      <c r="Y3" s="4"/>
      <c r="Z3" s="4"/>
    </row>
    <row r="4" spans="1:26" ht="13.5" x14ac:dyDescent="0.15">
      <c r="A4" s="1"/>
      <c r="B4" s="5" t="s">
        <v>3</v>
      </c>
      <c r="C4" s="6" t="s">
        <v>4</v>
      </c>
      <c r="D4" s="3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4"/>
      <c r="Y4" s="4"/>
      <c r="Z4" s="4"/>
    </row>
    <row r="5" spans="1:26" ht="13.5" x14ac:dyDescent="0.15">
      <c r="A5" s="1"/>
      <c r="B5" s="5" t="s">
        <v>5</v>
      </c>
      <c r="C5" s="6" t="s">
        <v>6</v>
      </c>
      <c r="D5" s="3"/>
      <c r="E5" s="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"/>
      <c r="Y5" s="4"/>
      <c r="Z5" s="4"/>
    </row>
    <row r="6" spans="1:26" ht="13.5" x14ac:dyDescent="0.15">
      <c r="A6" s="1"/>
      <c r="B6" s="5" t="s">
        <v>7</v>
      </c>
      <c r="C6" s="6" t="s">
        <v>8</v>
      </c>
      <c r="D6" s="3"/>
      <c r="E6" s="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4"/>
      <c r="Z6" s="4"/>
    </row>
    <row r="7" spans="1:26" ht="13.5" x14ac:dyDescent="0.15">
      <c r="A7" s="1"/>
      <c r="B7" s="5" t="s">
        <v>9</v>
      </c>
      <c r="C7" s="6" t="s">
        <v>10</v>
      </c>
      <c r="D7" s="3"/>
      <c r="E7" s="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4"/>
      <c r="Y7" s="4"/>
      <c r="Z7" s="4"/>
    </row>
    <row r="8" spans="1:26" ht="13.5" x14ac:dyDescent="0.15">
      <c r="A8" s="1"/>
      <c r="B8" s="5" t="s">
        <v>11</v>
      </c>
      <c r="C8" s="6" t="s">
        <v>12</v>
      </c>
      <c r="D8" s="3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4"/>
      <c r="Y8" s="4"/>
      <c r="Z8" s="4"/>
    </row>
    <row r="9" spans="1:26" ht="26.25" x14ac:dyDescent="0.15">
      <c r="A9" s="1"/>
      <c r="B9" s="5" t="s">
        <v>13</v>
      </c>
      <c r="C9" s="6" t="s">
        <v>14</v>
      </c>
      <c r="D9" s="3"/>
      <c r="E9" s="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4"/>
      <c r="Y9" s="4"/>
      <c r="Z9" s="4"/>
    </row>
    <row r="10" spans="1:26" ht="13.5" x14ac:dyDescent="0.15">
      <c r="A10" s="1"/>
      <c r="B10" s="5" t="s">
        <v>15</v>
      </c>
      <c r="C10" s="6" t="s">
        <v>16</v>
      </c>
      <c r="D10" s="3"/>
      <c r="E10" s="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4"/>
      <c r="Y10" s="4"/>
      <c r="Z10" s="4"/>
    </row>
    <row r="11" spans="1:26" ht="13.5" x14ac:dyDescent="0.15">
      <c r="A11" s="1"/>
      <c r="B11" s="5" t="s">
        <v>17</v>
      </c>
      <c r="C11" s="6" t="s">
        <v>18</v>
      </c>
      <c r="D11" s="3"/>
      <c r="E11" s="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4"/>
      <c r="Y11" s="4"/>
      <c r="Z11" s="4"/>
    </row>
    <row r="12" spans="1:26" ht="14.25" thickBot="1" x14ac:dyDescent="0.2">
      <c r="A12" s="1"/>
      <c r="B12" s="5" t="s">
        <v>19</v>
      </c>
      <c r="C12" s="6" t="s">
        <v>20</v>
      </c>
      <c r="D12" s="3"/>
      <c r="E12" s="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4"/>
      <c r="Y12" s="4"/>
      <c r="Z12" s="4"/>
    </row>
    <row r="13" spans="1:26" ht="24" customHeight="1" thickBot="1" x14ac:dyDescent="0.2">
      <c r="A13" s="1"/>
      <c r="B13" s="225" t="s">
        <v>204</v>
      </c>
      <c r="C13" s="226"/>
      <c r="D13" s="3"/>
      <c r="E13" s="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4"/>
      <c r="Y13" s="4"/>
      <c r="Z13" s="4"/>
    </row>
    <row r="14" spans="1:26" ht="13.5" x14ac:dyDescent="0.15">
      <c r="A14" s="1"/>
      <c r="B14" s="5" t="s">
        <v>21</v>
      </c>
      <c r="C14" s="6" t="s">
        <v>22</v>
      </c>
      <c r="D14" s="3"/>
      <c r="E14" s="2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4"/>
      <c r="Y14" s="4"/>
      <c r="Z14" s="4"/>
    </row>
    <row r="15" spans="1:26" ht="29.25" x14ac:dyDescent="0.15">
      <c r="A15" s="1"/>
      <c r="B15" s="5" t="s">
        <v>23</v>
      </c>
      <c r="C15" s="6" t="s">
        <v>24</v>
      </c>
      <c r="D15" s="3"/>
      <c r="E15" s="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4"/>
      <c r="Y15" s="4"/>
      <c r="Z15" s="4"/>
    </row>
    <row r="16" spans="1:26" ht="35.450000000000003" customHeight="1" x14ac:dyDescent="0.15">
      <c r="A16" s="231" t="s">
        <v>199</v>
      </c>
      <c r="B16" s="231"/>
      <c r="C16" s="6" t="s">
        <v>25</v>
      </c>
      <c r="D16" s="3"/>
      <c r="E16" s="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4"/>
      <c r="Y16" s="4"/>
      <c r="Z16" s="4"/>
    </row>
    <row r="17" spans="1:26" ht="40.15" customHeight="1" thickBot="1" x14ac:dyDescent="0.2">
      <c r="A17" s="1"/>
      <c r="B17" s="5" t="s">
        <v>26</v>
      </c>
      <c r="C17" s="6" t="s">
        <v>200</v>
      </c>
      <c r="D17" s="3"/>
      <c r="E17" s="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4"/>
      <c r="Y17" s="4"/>
      <c r="Z17" s="4"/>
    </row>
    <row r="18" spans="1:26" s="217" customFormat="1" ht="19.899999999999999" customHeight="1" thickBot="1" x14ac:dyDescent="0.2">
      <c r="A18" s="1"/>
      <c r="B18" s="225" t="s">
        <v>206</v>
      </c>
      <c r="C18" s="226"/>
      <c r="D18" s="3"/>
      <c r="E18" s="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4"/>
      <c r="Y18" s="4"/>
      <c r="Z18" s="4"/>
    </row>
    <row r="19" spans="1:26" s="217" customFormat="1" ht="15.75" customHeight="1" x14ac:dyDescent="0.15">
      <c r="A19" s="1"/>
      <c r="B19" s="227" t="s">
        <v>207</v>
      </c>
      <c r="C19" s="228"/>
      <c r="D19" s="3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4"/>
      <c r="Y19" s="4"/>
      <c r="Z19" s="4"/>
    </row>
    <row r="20" spans="1:26" s="217" customFormat="1" ht="13.5" x14ac:dyDescent="0.15">
      <c r="A20" s="1"/>
      <c r="B20" s="224" t="s">
        <v>208</v>
      </c>
      <c r="C20" s="6" t="s">
        <v>209</v>
      </c>
      <c r="D20" s="3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4"/>
      <c r="Y20" s="4"/>
      <c r="Z20" s="4"/>
    </row>
    <row r="21" spans="1:26" s="217" customFormat="1" ht="15.75" customHeight="1" x14ac:dyDescent="0.15">
      <c r="A21" s="1"/>
      <c r="B21" s="5" t="s">
        <v>210</v>
      </c>
      <c r="C21" s="6" t="s">
        <v>211</v>
      </c>
      <c r="D21" s="3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4"/>
      <c r="Y21" s="4"/>
      <c r="Z21" s="4"/>
    </row>
    <row r="22" spans="1:26" s="217" customFormat="1" ht="15.75" customHeight="1" thickBot="1" x14ac:dyDescent="0.2">
      <c r="A22" s="1"/>
      <c r="B22" s="5"/>
      <c r="C22" s="6"/>
      <c r="D22" s="3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4"/>
      <c r="Y22" s="4"/>
      <c r="Z22" s="4"/>
    </row>
    <row r="23" spans="1:26" ht="19.899999999999999" customHeight="1" thickBot="1" x14ac:dyDescent="0.2">
      <c r="A23" s="1"/>
      <c r="B23" s="225" t="s">
        <v>205</v>
      </c>
      <c r="C23" s="226"/>
      <c r="D23" s="3"/>
      <c r="E23" s="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4"/>
      <c r="Y23" s="4"/>
      <c r="Z23" s="4"/>
    </row>
    <row r="24" spans="1:26" ht="15.75" customHeight="1" x14ac:dyDescent="0.15">
      <c r="A24" s="1"/>
      <c r="B24" s="227" t="s">
        <v>27</v>
      </c>
      <c r="C24" s="228"/>
      <c r="D24" s="3"/>
      <c r="E24" s="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4"/>
      <c r="Y24" s="4"/>
      <c r="Z24" s="4"/>
    </row>
    <row r="25" spans="1:26" ht="13.5" x14ac:dyDescent="0.15">
      <c r="A25" s="1"/>
      <c r="B25" s="5" t="s">
        <v>28</v>
      </c>
      <c r="C25" s="6" t="s">
        <v>29</v>
      </c>
      <c r="D25" s="3"/>
      <c r="E25" s="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4"/>
      <c r="Y25" s="4"/>
      <c r="Z25" s="4"/>
    </row>
    <row r="26" spans="1:26" ht="15.75" customHeight="1" x14ac:dyDescent="0.15">
      <c r="A26" s="1"/>
      <c r="B26" s="5" t="s">
        <v>30</v>
      </c>
      <c r="C26" s="6" t="s">
        <v>31</v>
      </c>
      <c r="D26" s="3"/>
      <c r="E26" s="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4"/>
      <c r="Y26" s="4"/>
      <c r="Z26" s="4"/>
    </row>
    <row r="27" spans="1:26" ht="15.75" customHeight="1" x14ac:dyDescent="0.15">
      <c r="A27" s="1"/>
      <c r="B27" s="5" t="s">
        <v>32</v>
      </c>
      <c r="C27" s="6" t="s">
        <v>33</v>
      </c>
      <c r="D27" s="3"/>
      <c r="E27" s="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4"/>
      <c r="Y27" s="4"/>
      <c r="Z27" s="4"/>
    </row>
    <row r="28" spans="1:26" ht="15.75" customHeight="1" x14ac:dyDescent="0.15">
      <c r="A28" s="1"/>
      <c r="B28" s="5" t="s">
        <v>34</v>
      </c>
      <c r="C28" s="6" t="s">
        <v>35</v>
      </c>
      <c r="D28" s="3"/>
      <c r="E28" s="2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4"/>
      <c r="Y28" s="4"/>
      <c r="Z28" s="4"/>
    </row>
    <row r="29" spans="1:26" ht="15.75" customHeight="1" x14ac:dyDescent="0.15">
      <c r="A29" s="1"/>
      <c r="B29" s="5" t="s">
        <v>36</v>
      </c>
      <c r="C29" s="7" t="s">
        <v>37</v>
      </c>
      <c r="D29" s="3"/>
      <c r="E29" s="2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4"/>
      <c r="Y29" s="4"/>
      <c r="Z29" s="4"/>
    </row>
    <row r="30" spans="1:26" ht="15.75" customHeight="1" x14ac:dyDescent="0.15">
      <c r="A30" s="1"/>
      <c r="B30" s="5" t="s">
        <v>38</v>
      </c>
      <c r="C30" s="7" t="s">
        <v>39</v>
      </c>
      <c r="D30" s="3"/>
      <c r="E30" s="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4"/>
      <c r="Y30" s="4"/>
      <c r="Z30" s="4"/>
    </row>
    <row r="31" spans="1:26" ht="15.75" customHeight="1" x14ac:dyDescent="0.15">
      <c r="A31" s="1"/>
      <c r="B31" s="5" t="s">
        <v>7</v>
      </c>
      <c r="C31" s="7" t="s">
        <v>40</v>
      </c>
      <c r="D31" s="3"/>
      <c r="E31" s="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4"/>
      <c r="Y31" s="4"/>
      <c r="Z31" s="4"/>
    </row>
    <row r="32" spans="1:26" ht="15.75" customHeight="1" x14ac:dyDescent="0.15">
      <c r="A32" s="1"/>
      <c r="B32" s="5" t="s">
        <v>41</v>
      </c>
      <c r="C32" s="7" t="s">
        <v>42</v>
      </c>
      <c r="D32" s="3"/>
      <c r="E32" s="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4"/>
      <c r="Y32" s="4"/>
      <c r="Z32" s="4"/>
    </row>
    <row r="33" spans="1:26" ht="22.15" customHeight="1" x14ac:dyDescent="0.15">
      <c r="A33" s="1"/>
      <c r="B33" s="229" t="s">
        <v>43</v>
      </c>
      <c r="C33" s="230"/>
      <c r="D33" s="3"/>
      <c r="E33" s="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4"/>
      <c r="Y33" s="4"/>
      <c r="Z33" s="4"/>
    </row>
    <row r="34" spans="1:26" ht="15.75" customHeight="1" x14ac:dyDescent="0.15">
      <c r="A34" s="1"/>
      <c r="B34" s="5" t="s">
        <v>44</v>
      </c>
      <c r="C34" s="6" t="s">
        <v>45</v>
      </c>
      <c r="D34" s="3"/>
      <c r="E34" s="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4"/>
      <c r="Y34" s="4"/>
      <c r="Z34" s="4"/>
    </row>
    <row r="35" spans="1:26" ht="15.75" customHeight="1" x14ac:dyDescent="0.15">
      <c r="A35" s="1"/>
      <c r="B35" s="5" t="s">
        <v>19</v>
      </c>
      <c r="C35" s="6" t="s">
        <v>46</v>
      </c>
      <c r="D35" s="3"/>
      <c r="E35" s="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4"/>
      <c r="Y35" s="4"/>
      <c r="Z35" s="4"/>
    </row>
    <row r="36" spans="1:26" ht="15.75" customHeight="1" x14ac:dyDescent="0.15">
      <c r="A36" s="1"/>
      <c r="B36" s="5" t="s">
        <v>47</v>
      </c>
      <c r="C36" s="6" t="s">
        <v>48</v>
      </c>
      <c r="D36" s="3"/>
      <c r="E36" s="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4"/>
      <c r="Y36" s="4"/>
      <c r="Z36" s="4"/>
    </row>
    <row r="37" spans="1:26" ht="15.75" customHeight="1" x14ac:dyDescent="0.15">
      <c r="A37" s="1"/>
      <c r="B37" s="5" t="s">
        <v>49</v>
      </c>
      <c r="C37" s="6" t="s">
        <v>50</v>
      </c>
      <c r="D37" s="3"/>
      <c r="E37" s="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4"/>
      <c r="Y37" s="4"/>
      <c r="Z37" s="4"/>
    </row>
    <row r="38" spans="1:26" ht="15.75" customHeight="1" x14ac:dyDescent="0.15">
      <c r="A38" s="1"/>
      <c r="B38" s="5" t="s">
        <v>51</v>
      </c>
      <c r="C38" s="7" t="s">
        <v>52</v>
      </c>
      <c r="D38" s="3"/>
      <c r="E38" s="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4"/>
      <c r="Y38" s="4"/>
      <c r="Z38" s="4"/>
    </row>
    <row r="39" spans="1:26" ht="15.75" hidden="1" customHeight="1" x14ac:dyDescent="0.15">
      <c r="A39" s="1"/>
      <c r="B39" s="5" t="s">
        <v>51</v>
      </c>
      <c r="C39" s="7" t="s">
        <v>52</v>
      </c>
      <c r="D39" s="2"/>
      <c r="E39" s="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4"/>
      <c r="Y39" s="4"/>
      <c r="Z39" s="4"/>
    </row>
    <row r="40" spans="1:26" ht="15.75" hidden="1" customHeight="1" x14ac:dyDescent="0.15">
      <c r="A40" s="1"/>
      <c r="B40" s="5" t="s">
        <v>51</v>
      </c>
      <c r="C40" s="7" t="s">
        <v>52</v>
      </c>
      <c r="D40" s="2"/>
      <c r="E40" s="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4"/>
      <c r="Y40" s="4"/>
      <c r="Z40" s="4"/>
    </row>
    <row r="41" spans="1:26" ht="15.75" hidden="1" customHeight="1" x14ac:dyDescent="0.15">
      <c r="A41" s="1"/>
      <c r="B41" s="5" t="s">
        <v>51</v>
      </c>
      <c r="C41" s="7" t="s">
        <v>52</v>
      </c>
      <c r="D41" s="2"/>
      <c r="E41" s="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4"/>
      <c r="Y41" s="4"/>
      <c r="Z41" s="4"/>
    </row>
    <row r="42" spans="1:26" ht="15.75" hidden="1" customHeight="1" x14ac:dyDescent="0.15">
      <c r="A42" s="1"/>
      <c r="B42" s="5" t="s">
        <v>51</v>
      </c>
      <c r="C42" s="7" t="s">
        <v>52</v>
      </c>
      <c r="D42" s="2"/>
      <c r="E42" s="2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4"/>
      <c r="Y42" s="4"/>
      <c r="Z42" s="4"/>
    </row>
    <row r="43" spans="1:26" ht="15.75" hidden="1" customHeight="1" x14ac:dyDescent="0.15">
      <c r="A43" s="1"/>
      <c r="B43" s="5" t="s">
        <v>51</v>
      </c>
      <c r="C43" s="7" t="s">
        <v>52</v>
      </c>
      <c r="D43" s="2"/>
      <c r="E43" s="2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4"/>
      <c r="Y43" s="4"/>
      <c r="Z43" s="4"/>
    </row>
    <row r="44" spans="1:26" ht="15.75" hidden="1" customHeight="1" x14ac:dyDescent="0.15">
      <c r="A44" s="1"/>
      <c r="B44" s="5" t="s">
        <v>51</v>
      </c>
      <c r="C44" s="7" t="s">
        <v>52</v>
      </c>
      <c r="D44" s="2"/>
      <c r="E44" s="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4"/>
      <c r="Y44" s="4"/>
      <c r="Z44" s="4"/>
    </row>
    <row r="45" spans="1:26" ht="15.75" hidden="1" customHeight="1" x14ac:dyDescent="0.15">
      <c r="A45" s="1"/>
      <c r="B45" s="5" t="s">
        <v>51</v>
      </c>
      <c r="C45" s="7" t="s">
        <v>52</v>
      </c>
      <c r="D45" s="2"/>
      <c r="E45" s="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4"/>
      <c r="Y45" s="4"/>
      <c r="Z45" s="4"/>
    </row>
    <row r="46" spans="1:26" ht="15.75" hidden="1" customHeight="1" x14ac:dyDescent="0.15">
      <c r="A46" s="1"/>
      <c r="B46" s="5" t="s">
        <v>51</v>
      </c>
      <c r="C46" s="7" t="s">
        <v>52</v>
      </c>
      <c r="D46" s="2"/>
      <c r="E46" s="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4"/>
      <c r="Y46" s="4"/>
      <c r="Z46" s="4"/>
    </row>
    <row r="47" spans="1:26" ht="15.75" hidden="1" customHeight="1" x14ac:dyDescent="0.15">
      <c r="A47" s="1"/>
      <c r="B47" s="5" t="s">
        <v>51</v>
      </c>
      <c r="C47" s="7" t="s">
        <v>52</v>
      </c>
      <c r="D47" s="2"/>
      <c r="E47" s="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4"/>
      <c r="Y47" s="4"/>
      <c r="Z47" s="4"/>
    </row>
    <row r="48" spans="1:26" ht="15.75" hidden="1" customHeight="1" x14ac:dyDescent="0.15">
      <c r="A48" s="1"/>
      <c r="B48" s="5" t="s">
        <v>51</v>
      </c>
      <c r="C48" s="7" t="s">
        <v>52</v>
      </c>
      <c r="D48" s="2"/>
      <c r="E48" s="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4"/>
      <c r="Y48" s="4"/>
      <c r="Z48" s="4"/>
    </row>
    <row r="49" spans="1:26" ht="15.75" hidden="1" customHeight="1" x14ac:dyDescent="0.15">
      <c r="A49" s="1"/>
      <c r="B49" s="5" t="s">
        <v>51</v>
      </c>
      <c r="C49" s="7" t="s">
        <v>52</v>
      </c>
      <c r="D49" s="2"/>
      <c r="E49" s="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4"/>
      <c r="Y49" s="4"/>
      <c r="Z49" s="4"/>
    </row>
    <row r="50" spans="1:26" ht="15.75" hidden="1" customHeight="1" x14ac:dyDescent="0.15">
      <c r="A50" s="1"/>
      <c r="B50" s="5" t="s">
        <v>51</v>
      </c>
      <c r="C50" s="7" t="s">
        <v>52</v>
      </c>
      <c r="D50" s="2"/>
      <c r="E50" s="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4"/>
      <c r="Y50" s="4"/>
      <c r="Z50" s="4"/>
    </row>
    <row r="51" spans="1:26" ht="15.75" hidden="1" customHeight="1" x14ac:dyDescent="0.15">
      <c r="A51" s="1"/>
      <c r="B51" s="5" t="s">
        <v>51</v>
      </c>
      <c r="C51" s="7" t="s">
        <v>52</v>
      </c>
      <c r="D51" s="2"/>
      <c r="E51" s="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4"/>
      <c r="Y51" s="4"/>
      <c r="Z51" s="4"/>
    </row>
    <row r="52" spans="1:26" ht="15.75" hidden="1" customHeight="1" x14ac:dyDescent="0.15">
      <c r="A52" s="1"/>
      <c r="B52" s="5" t="s">
        <v>51</v>
      </c>
      <c r="C52" s="7" t="s">
        <v>52</v>
      </c>
      <c r="D52" s="2"/>
      <c r="E52" s="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4"/>
      <c r="Y52" s="4"/>
      <c r="Z52" s="4"/>
    </row>
    <row r="53" spans="1:26" ht="15.75" hidden="1" customHeight="1" x14ac:dyDescent="0.15">
      <c r="A53" s="1"/>
      <c r="B53" s="5" t="s">
        <v>51</v>
      </c>
      <c r="C53" s="7" t="s">
        <v>52</v>
      </c>
      <c r="D53" s="2"/>
      <c r="E53" s="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4"/>
      <c r="Y53" s="4"/>
      <c r="Z53" s="4"/>
    </row>
    <row r="54" spans="1:26" ht="15.75" hidden="1" customHeight="1" x14ac:dyDescent="0.15">
      <c r="A54" s="1"/>
      <c r="B54" s="5" t="s">
        <v>51</v>
      </c>
      <c r="C54" s="7" t="s">
        <v>52</v>
      </c>
      <c r="D54" s="2"/>
      <c r="E54" s="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4"/>
      <c r="Y54" s="4"/>
      <c r="Z54" s="4"/>
    </row>
    <row r="55" spans="1:26" ht="15.75" hidden="1" customHeight="1" x14ac:dyDescent="0.15">
      <c r="A55" s="1"/>
      <c r="B55" s="5" t="s">
        <v>51</v>
      </c>
      <c r="C55" s="7" t="s">
        <v>52</v>
      </c>
      <c r="D55" s="2"/>
      <c r="E55" s="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4"/>
      <c r="Y55" s="4"/>
      <c r="Z55" s="4"/>
    </row>
    <row r="56" spans="1:26" ht="15.75" hidden="1" customHeight="1" x14ac:dyDescent="0.15">
      <c r="A56" s="1"/>
      <c r="B56" s="5" t="s">
        <v>51</v>
      </c>
      <c r="C56" s="7" t="s">
        <v>52</v>
      </c>
      <c r="D56" s="2"/>
      <c r="E56" s="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4"/>
      <c r="Y56" s="4"/>
      <c r="Z56" s="4"/>
    </row>
    <row r="57" spans="1:26" ht="15.75" hidden="1" customHeight="1" x14ac:dyDescent="0.15">
      <c r="A57" s="1"/>
      <c r="B57" s="5" t="s">
        <v>51</v>
      </c>
      <c r="C57" s="7" t="s">
        <v>52</v>
      </c>
      <c r="D57" s="2"/>
      <c r="E57" s="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4"/>
      <c r="Y57" s="4"/>
      <c r="Z57" s="4"/>
    </row>
    <row r="58" spans="1:26" ht="15.75" hidden="1" customHeight="1" x14ac:dyDescent="0.15">
      <c r="A58" s="1"/>
      <c r="B58" s="5" t="s">
        <v>51</v>
      </c>
      <c r="C58" s="7" t="s">
        <v>52</v>
      </c>
      <c r="D58" s="2"/>
      <c r="E58" s="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4"/>
      <c r="Y58" s="4"/>
      <c r="Z58" s="4"/>
    </row>
    <row r="59" spans="1:26" ht="15.75" hidden="1" customHeight="1" x14ac:dyDescent="0.15">
      <c r="A59" s="1"/>
      <c r="B59" s="5" t="s">
        <v>51</v>
      </c>
      <c r="C59" s="7" t="s">
        <v>52</v>
      </c>
      <c r="D59" s="2"/>
      <c r="E59" s="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4"/>
      <c r="Y59" s="4"/>
      <c r="Z59" s="4"/>
    </row>
    <row r="60" spans="1:26" ht="15.75" hidden="1" customHeight="1" x14ac:dyDescent="0.15">
      <c r="A60" s="1"/>
      <c r="B60" s="5" t="s">
        <v>51</v>
      </c>
      <c r="C60" s="7" t="s">
        <v>52</v>
      </c>
      <c r="D60" s="2"/>
      <c r="E60" s="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4"/>
      <c r="Y60" s="4"/>
      <c r="Z60" s="4"/>
    </row>
    <row r="61" spans="1:26" ht="15.75" hidden="1" customHeight="1" x14ac:dyDescent="0.15">
      <c r="A61" s="1"/>
      <c r="B61" s="5" t="s">
        <v>51</v>
      </c>
      <c r="C61" s="7" t="s">
        <v>52</v>
      </c>
      <c r="D61" s="2"/>
      <c r="E61" s="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4"/>
      <c r="Y61" s="4"/>
      <c r="Z61" s="4"/>
    </row>
    <row r="62" spans="1:26" ht="15.75" hidden="1" customHeight="1" x14ac:dyDescent="0.15">
      <c r="A62" s="1"/>
      <c r="B62" s="5" t="s">
        <v>51</v>
      </c>
      <c r="C62" s="7" t="s">
        <v>52</v>
      </c>
      <c r="D62" s="2"/>
      <c r="E62" s="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4"/>
      <c r="Y62" s="4"/>
      <c r="Z62" s="4"/>
    </row>
    <row r="63" spans="1:26" ht="15.75" hidden="1" customHeight="1" x14ac:dyDescent="0.15">
      <c r="A63" s="1"/>
      <c r="B63" s="5" t="s">
        <v>51</v>
      </c>
      <c r="C63" s="7" t="s">
        <v>52</v>
      </c>
      <c r="D63" s="2"/>
      <c r="E63" s="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4"/>
      <c r="Y63" s="4"/>
      <c r="Z63" s="4"/>
    </row>
    <row r="64" spans="1:26" ht="15.75" hidden="1" customHeight="1" x14ac:dyDescent="0.15">
      <c r="A64" s="1"/>
      <c r="B64" s="5" t="s">
        <v>51</v>
      </c>
      <c r="C64" s="7" t="s">
        <v>52</v>
      </c>
      <c r="D64" s="2"/>
      <c r="E64" s="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4"/>
      <c r="Y64" s="4"/>
      <c r="Z64" s="4"/>
    </row>
    <row r="65" spans="1:26" ht="15.75" hidden="1" customHeight="1" x14ac:dyDescent="0.15">
      <c r="A65" s="1"/>
      <c r="B65" s="5" t="s">
        <v>51</v>
      </c>
      <c r="C65" s="7" t="s">
        <v>52</v>
      </c>
      <c r="D65" s="2"/>
      <c r="E65" s="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4"/>
      <c r="Y65" s="4"/>
      <c r="Z65" s="4"/>
    </row>
    <row r="66" spans="1:26" ht="15.75" hidden="1" customHeight="1" x14ac:dyDescent="0.15">
      <c r="A66" s="1"/>
      <c r="B66" s="5" t="s">
        <v>51</v>
      </c>
      <c r="C66" s="7" t="s">
        <v>52</v>
      </c>
      <c r="D66" s="2"/>
      <c r="E66" s="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4"/>
      <c r="Y66" s="4"/>
      <c r="Z66" s="4"/>
    </row>
    <row r="67" spans="1:26" ht="15.75" hidden="1" customHeight="1" x14ac:dyDescent="0.15">
      <c r="A67" s="1"/>
      <c r="B67" s="5" t="s">
        <v>51</v>
      </c>
      <c r="C67" s="7" t="s">
        <v>52</v>
      </c>
      <c r="D67" s="2"/>
      <c r="E67" s="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4"/>
      <c r="Y67" s="4"/>
      <c r="Z67" s="4"/>
    </row>
    <row r="68" spans="1:26" ht="15.75" hidden="1" customHeight="1" x14ac:dyDescent="0.15">
      <c r="A68" s="1"/>
      <c r="B68" s="5" t="s">
        <v>51</v>
      </c>
      <c r="C68" s="7" t="s">
        <v>52</v>
      </c>
      <c r="D68" s="2"/>
      <c r="E68" s="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4"/>
      <c r="Y68" s="4"/>
      <c r="Z68" s="4"/>
    </row>
    <row r="69" spans="1:26" ht="15.75" hidden="1" customHeight="1" x14ac:dyDescent="0.15">
      <c r="A69" s="1"/>
      <c r="B69" s="5" t="s">
        <v>51</v>
      </c>
      <c r="C69" s="7" t="s">
        <v>52</v>
      </c>
      <c r="D69" s="2"/>
      <c r="E69" s="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4"/>
      <c r="Y69" s="4"/>
      <c r="Z69" s="4"/>
    </row>
    <row r="70" spans="1:26" ht="15.75" hidden="1" customHeight="1" x14ac:dyDescent="0.15">
      <c r="A70" s="1"/>
      <c r="B70" s="5" t="s">
        <v>51</v>
      </c>
      <c r="C70" s="7" t="s">
        <v>52</v>
      </c>
      <c r="D70" s="2"/>
      <c r="E70" s="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4"/>
      <c r="Y70" s="4"/>
      <c r="Z70" s="4"/>
    </row>
    <row r="71" spans="1:26" ht="15.75" hidden="1" customHeight="1" x14ac:dyDescent="0.15">
      <c r="A71" s="1"/>
      <c r="B71" s="5" t="s">
        <v>51</v>
      </c>
      <c r="C71" s="7" t="s">
        <v>52</v>
      </c>
      <c r="D71" s="2"/>
      <c r="E71" s="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4"/>
      <c r="Y71" s="4"/>
      <c r="Z71" s="4"/>
    </row>
    <row r="72" spans="1:26" ht="15.75" hidden="1" customHeight="1" x14ac:dyDescent="0.15">
      <c r="A72" s="1"/>
      <c r="B72" s="5" t="s">
        <v>51</v>
      </c>
      <c r="C72" s="7" t="s">
        <v>52</v>
      </c>
      <c r="D72" s="2"/>
      <c r="E72" s="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4"/>
      <c r="Y72" s="4"/>
      <c r="Z72" s="4"/>
    </row>
    <row r="73" spans="1:26" ht="15.75" hidden="1" customHeight="1" x14ac:dyDescent="0.15">
      <c r="A73" s="1"/>
      <c r="B73" s="5" t="s">
        <v>51</v>
      </c>
      <c r="C73" s="7" t="s">
        <v>52</v>
      </c>
      <c r="D73" s="2"/>
      <c r="E73" s="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4"/>
      <c r="Y73" s="4"/>
      <c r="Z73" s="4"/>
    </row>
    <row r="74" spans="1:26" ht="15.75" hidden="1" customHeight="1" x14ac:dyDescent="0.15">
      <c r="A74" s="1"/>
      <c r="B74" s="5" t="s">
        <v>51</v>
      </c>
      <c r="C74" s="7" t="s">
        <v>52</v>
      </c>
      <c r="D74" s="2"/>
      <c r="E74" s="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4"/>
      <c r="Y74" s="4"/>
      <c r="Z74" s="4"/>
    </row>
    <row r="75" spans="1:26" ht="15.75" hidden="1" customHeight="1" x14ac:dyDescent="0.15">
      <c r="A75" s="1"/>
      <c r="B75" s="5" t="s">
        <v>51</v>
      </c>
      <c r="C75" s="7" t="s">
        <v>52</v>
      </c>
      <c r="D75" s="2"/>
      <c r="E75" s="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4"/>
      <c r="Y75" s="4"/>
      <c r="Z75" s="4"/>
    </row>
    <row r="76" spans="1:26" ht="15.75" hidden="1" customHeight="1" x14ac:dyDescent="0.15">
      <c r="A76" s="1"/>
      <c r="B76" s="5" t="s">
        <v>51</v>
      </c>
      <c r="C76" s="7" t="s">
        <v>52</v>
      </c>
      <c r="D76" s="2"/>
      <c r="E76" s="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4"/>
      <c r="Y76" s="4"/>
      <c r="Z76" s="4"/>
    </row>
    <row r="77" spans="1:26" ht="15.75" hidden="1" customHeight="1" x14ac:dyDescent="0.15">
      <c r="A77" s="1"/>
      <c r="B77" s="5" t="s">
        <v>51</v>
      </c>
      <c r="C77" s="7" t="s">
        <v>52</v>
      </c>
      <c r="D77" s="2"/>
      <c r="E77" s="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4"/>
      <c r="Y77" s="4"/>
      <c r="Z77" s="4"/>
    </row>
    <row r="78" spans="1:26" ht="15.75" hidden="1" customHeight="1" x14ac:dyDescent="0.15">
      <c r="A78" s="1"/>
      <c r="B78" s="5" t="s">
        <v>51</v>
      </c>
      <c r="C78" s="7" t="s">
        <v>52</v>
      </c>
      <c r="D78" s="2"/>
      <c r="E78" s="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4"/>
      <c r="Y78" s="4"/>
      <c r="Z78" s="4"/>
    </row>
    <row r="79" spans="1:26" ht="15.75" hidden="1" customHeight="1" x14ac:dyDescent="0.15">
      <c r="A79" s="1"/>
      <c r="B79" s="5" t="s">
        <v>51</v>
      </c>
      <c r="C79" s="7" t="s">
        <v>52</v>
      </c>
      <c r="D79" s="2"/>
      <c r="E79" s="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4"/>
      <c r="Y79" s="4"/>
      <c r="Z79" s="4"/>
    </row>
    <row r="80" spans="1:26" ht="15.75" hidden="1" customHeight="1" x14ac:dyDescent="0.15">
      <c r="A80" s="1"/>
      <c r="B80" s="5" t="s">
        <v>51</v>
      </c>
      <c r="C80" s="7" t="s">
        <v>52</v>
      </c>
      <c r="D80" s="2"/>
      <c r="E80" s="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4"/>
      <c r="Y80" s="4"/>
      <c r="Z80" s="4"/>
    </row>
    <row r="81" spans="1:26" ht="15.75" hidden="1" customHeight="1" x14ac:dyDescent="0.15">
      <c r="A81" s="1"/>
      <c r="B81" s="5" t="s">
        <v>51</v>
      </c>
      <c r="C81" s="7" t="s">
        <v>52</v>
      </c>
      <c r="D81" s="2"/>
      <c r="E81" s="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4"/>
      <c r="Y81" s="4"/>
      <c r="Z81" s="4"/>
    </row>
    <row r="82" spans="1:26" ht="15.75" hidden="1" customHeight="1" x14ac:dyDescent="0.15">
      <c r="A82" s="1"/>
      <c r="B82" s="5" t="s">
        <v>51</v>
      </c>
      <c r="C82" s="7" t="s">
        <v>52</v>
      </c>
      <c r="D82" s="2"/>
      <c r="E82" s="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4"/>
      <c r="Y82" s="4"/>
      <c r="Z82" s="4"/>
    </row>
    <row r="83" spans="1:26" ht="15.75" hidden="1" customHeight="1" x14ac:dyDescent="0.15">
      <c r="A83" s="1"/>
      <c r="B83" s="5" t="s">
        <v>51</v>
      </c>
      <c r="C83" s="7" t="s">
        <v>52</v>
      </c>
      <c r="D83" s="2"/>
      <c r="E83" s="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4"/>
      <c r="Y83" s="4"/>
      <c r="Z83" s="4"/>
    </row>
    <row r="84" spans="1:26" ht="15.75" hidden="1" customHeight="1" x14ac:dyDescent="0.15">
      <c r="A84" s="1"/>
      <c r="B84" s="5" t="s">
        <v>51</v>
      </c>
      <c r="C84" s="7" t="s">
        <v>52</v>
      </c>
      <c r="D84" s="2"/>
      <c r="E84" s="2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4"/>
      <c r="Y84" s="4"/>
      <c r="Z84" s="4"/>
    </row>
    <row r="85" spans="1:26" ht="15.75" hidden="1" customHeight="1" x14ac:dyDescent="0.15">
      <c r="A85" s="1"/>
      <c r="B85" s="5" t="s">
        <v>51</v>
      </c>
      <c r="C85" s="7" t="s">
        <v>52</v>
      </c>
      <c r="D85" s="2"/>
      <c r="E85" s="2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4"/>
      <c r="Y85" s="4"/>
      <c r="Z85" s="4"/>
    </row>
    <row r="86" spans="1:26" ht="15.75" hidden="1" customHeight="1" x14ac:dyDescent="0.15">
      <c r="A86" s="1"/>
      <c r="B86" s="5" t="s">
        <v>51</v>
      </c>
      <c r="C86" s="7" t="s">
        <v>52</v>
      </c>
      <c r="D86" s="2"/>
      <c r="E86" s="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4"/>
      <c r="Y86" s="4"/>
      <c r="Z86" s="4"/>
    </row>
    <row r="87" spans="1:26" ht="15.75" hidden="1" customHeight="1" x14ac:dyDescent="0.15">
      <c r="A87" s="1"/>
      <c r="B87" s="5" t="s">
        <v>51</v>
      </c>
      <c r="C87" s="7" t="s">
        <v>52</v>
      </c>
      <c r="D87" s="2"/>
      <c r="E87" s="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4"/>
      <c r="Y87" s="4"/>
      <c r="Z87" s="4"/>
    </row>
    <row r="88" spans="1:26" ht="15.75" hidden="1" customHeight="1" x14ac:dyDescent="0.15">
      <c r="A88" s="1"/>
      <c r="B88" s="5" t="s">
        <v>51</v>
      </c>
      <c r="C88" s="7" t="s">
        <v>52</v>
      </c>
      <c r="D88" s="2"/>
      <c r="E88" s="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4"/>
      <c r="Y88" s="4"/>
      <c r="Z88" s="4"/>
    </row>
    <row r="89" spans="1:26" ht="15.75" hidden="1" customHeight="1" x14ac:dyDescent="0.15">
      <c r="A89" s="1"/>
      <c r="B89" s="5" t="s">
        <v>51</v>
      </c>
      <c r="C89" s="7" t="s">
        <v>52</v>
      </c>
      <c r="D89" s="2"/>
      <c r="E89" s="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4"/>
      <c r="Y89" s="4"/>
      <c r="Z89" s="4"/>
    </row>
    <row r="90" spans="1:26" ht="15.75" hidden="1" customHeight="1" x14ac:dyDescent="0.15">
      <c r="A90" s="1"/>
      <c r="B90" s="5" t="s">
        <v>51</v>
      </c>
      <c r="C90" s="7" t="s">
        <v>52</v>
      </c>
      <c r="D90" s="2"/>
      <c r="E90" s="2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4"/>
      <c r="Y90" s="4"/>
      <c r="Z90" s="4"/>
    </row>
    <row r="91" spans="1:26" ht="15.75" hidden="1" customHeight="1" x14ac:dyDescent="0.15">
      <c r="A91" s="1"/>
      <c r="B91" s="5" t="s">
        <v>51</v>
      </c>
      <c r="C91" s="7" t="s">
        <v>52</v>
      </c>
      <c r="D91" s="2"/>
      <c r="E91" s="2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4"/>
      <c r="Y91" s="4"/>
      <c r="Z91" s="4"/>
    </row>
    <row r="92" spans="1:26" ht="15.75" hidden="1" customHeight="1" x14ac:dyDescent="0.15">
      <c r="A92" s="1"/>
      <c r="B92" s="5" t="s">
        <v>51</v>
      </c>
      <c r="C92" s="7" t="s">
        <v>52</v>
      </c>
      <c r="D92" s="2"/>
      <c r="E92" s="2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4"/>
      <c r="Y92" s="4"/>
      <c r="Z92" s="4"/>
    </row>
    <row r="93" spans="1:26" ht="15.75" hidden="1" customHeight="1" x14ac:dyDescent="0.15">
      <c r="A93" s="1"/>
      <c r="B93" s="5" t="s">
        <v>51</v>
      </c>
      <c r="C93" s="7" t="s">
        <v>52</v>
      </c>
      <c r="D93" s="2"/>
      <c r="E93" s="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4"/>
      <c r="Y93" s="4"/>
      <c r="Z93" s="4"/>
    </row>
    <row r="94" spans="1:26" ht="15.75" hidden="1" customHeight="1" x14ac:dyDescent="0.15">
      <c r="A94" s="1"/>
      <c r="B94" s="5" t="s">
        <v>51</v>
      </c>
      <c r="C94" s="7" t="s">
        <v>52</v>
      </c>
      <c r="D94" s="2"/>
      <c r="E94" s="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4"/>
      <c r="Y94" s="4"/>
      <c r="Z94" s="4"/>
    </row>
    <row r="95" spans="1:26" ht="15.75" hidden="1" customHeight="1" x14ac:dyDescent="0.15">
      <c r="A95" s="1"/>
      <c r="B95" s="5" t="s">
        <v>51</v>
      </c>
      <c r="C95" s="7" t="s">
        <v>52</v>
      </c>
      <c r="D95" s="2"/>
      <c r="E95" s="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4"/>
      <c r="Y95" s="4"/>
      <c r="Z95" s="4"/>
    </row>
    <row r="96" spans="1:26" ht="15.75" hidden="1" customHeight="1" x14ac:dyDescent="0.15">
      <c r="A96" s="1"/>
      <c r="B96" s="5" t="s">
        <v>51</v>
      </c>
      <c r="C96" s="7" t="s">
        <v>52</v>
      </c>
      <c r="D96" s="2"/>
      <c r="E96" s="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4"/>
      <c r="Y96" s="4"/>
      <c r="Z96" s="4"/>
    </row>
    <row r="97" spans="1:26" ht="15.75" hidden="1" customHeight="1" x14ac:dyDescent="0.15">
      <c r="A97" s="1"/>
      <c r="B97" s="5" t="s">
        <v>51</v>
      </c>
      <c r="C97" s="7" t="s">
        <v>52</v>
      </c>
      <c r="D97" s="2"/>
      <c r="E97" s="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4"/>
      <c r="Y97" s="4"/>
      <c r="Z97" s="4"/>
    </row>
    <row r="98" spans="1:26" ht="15.75" hidden="1" customHeight="1" x14ac:dyDescent="0.15">
      <c r="A98" s="1"/>
      <c r="B98" s="5" t="s">
        <v>51</v>
      </c>
      <c r="C98" s="7" t="s">
        <v>52</v>
      </c>
      <c r="D98" s="2"/>
      <c r="E98" s="2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4"/>
      <c r="Y98" s="4"/>
      <c r="Z98" s="4"/>
    </row>
    <row r="99" spans="1:26" ht="15.75" hidden="1" customHeight="1" x14ac:dyDescent="0.15">
      <c r="A99" s="1"/>
      <c r="B99" s="5" t="s">
        <v>51</v>
      </c>
      <c r="C99" s="7" t="s">
        <v>52</v>
      </c>
      <c r="D99" s="2"/>
      <c r="E99" s="2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4"/>
      <c r="Y99" s="4"/>
      <c r="Z99" s="4"/>
    </row>
    <row r="100" spans="1:26" ht="15.75" hidden="1" customHeight="1" x14ac:dyDescent="0.15">
      <c r="A100" s="1"/>
      <c r="B100" s="5" t="s">
        <v>51</v>
      </c>
      <c r="C100" s="7" t="s">
        <v>52</v>
      </c>
      <c r="D100" s="2"/>
      <c r="E100" s="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4"/>
      <c r="Y100" s="4"/>
      <c r="Z100" s="4"/>
    </row>
    <row r="101" spans="1:26" ht="15.75" hidden="1" customHeight="1" x14ac:dyDescent="0.15">
      <c r="A101" s="1"/>
      <c r="B101" s="5" t="s">
        <v>51</v>
      </c>
      <c r="C101" s="7" t="s">
        <v>52</v>
      </c>
      <c r="D101" s="2"/>
      <c r="E101" s="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4"/>
      <c r="Y101" s="4"/>
      <c r="Z101" s="4"/>
    </row>
    <row r="102" spans="1:26" ht="15.75" hidden="1" customHeight="1" x14ac:dyDescent="0.15">
      <c r="A102" s="1"/>
      <c r="B102" s="5" t="s">
        <v>51</v>
      </c>
      <c r="C102" s="7" t="s">
        <v>52</v>
      </c>
      <c r="D102" s="2"/>
      <c r="E102" s="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4"/>
      <c r="Y102" s="4"/>
      <c r="Z102" s="4"/>
    </row>
    <row r="103" spans="1:26" ht="15.75" hidden="1" customHeight="1" x14ac:dyDescent="0.15">
      <c r="A103" s="1"/>
      <c r="B103" s="5" t="s">
        <v>51</v>
      </c>
      <c r="C103" s="7" t="s">
        <v>52</v>
      </c>
      <c r="D103" s="2"/>
      <c r="E103" s="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4"/>
      <c r="Y103" s="4"/>
      <c r="Z103" s="4"/>
    </row>
    <row r="104" spans="1:26" ht="15.75" hidden="1" customHeight="1" x14ac:dyDescent="0.15">
      <c r="A104" s="1"/>
      <c r="B104" s="5" t="s">
        <v>51</v>
      </c>
      <c r="C104" s="7" t="s">
        <v>52</v>
      </c>
      <c r="D104" s="2"/>
      <c r="E104" s="2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4"/>
      <c r="Y104" s="4"/>
      <c r="Z104" s="4"/>
    </row>
    <row r="105" spans="1:26" ht="15.75" hidden="1" customHeight="1" x14ac:dyDescent="0.15">
      <c r="A105" s="1"/>
      <c r="B105" s="5" t="s">
        <v>51</v>
      </c>
      <c r="C105" s="7" t="s">
        <v>52</v>
      </c>
      <c r="D105" s="2"/>
      <c r="E105" s="2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4"/>
      <c r="Y105" s="4"/>
      <c r="Z105" s="4"/>
    </row>
    <row r="106" spans="1:26" ht="15.75" hidden="1" customHeight="1" x14ac:dyDescent="0.15">
      <c r="A106" s="1"/>
      <c r="B106" s="5" t="s">
        <v>51</v>
      </c>
      <c r="C106" s="7" t="s">
        <v>52</v>
      </c>
      <c r="D106" s="2"/>
      <c r="E106" s="2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4"/>
      <c r="Y106" s="4"/>
      <c r="Z106" s="4"/>
    </row>
    <row r="107" spans="1:26" ht="15.75" hidden="1" customHeight="1" x14ac:dyDescent="0.15">
      <c r="A107" s="1"/>
      <c r="B107" s="5" t="s">
        <v>51</v>
      </c>
      <c r="C107" s="7" t="s">
        <v>52</v>
      </c>
      <c r="D107" s="2"/>
      <c r="E107" s="2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4"/>
      <c r="Y107" s="4"/>
      <c r="Z107" s="4"/>
    </row>
    <row r="108" spans="1:26" ht="15.75" hidden="1" customHeight="1" x14ac:dyDescent="0.15">
      <c r="A108" s="1"/>
      <c r="B108" s="5" t="s">
        <v>51</v>
      </c>
      <c r="C108" s="7" t="s">
        <v>52</v>
      </c>
      <c r="D108" s="2"/>
      <c r="E108" s="2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4"/>
      <c r="Y108" s="4"/>
      <c r="Z108" s="4"/>
    </row>
    <row r="109" spans="1:26" ht="15.75" hidden="1" customHeight="1" x14ac:dyDescent="0.15">
      <c r="A109" s="1"/>
      <c r="B109" s="5" t="s">
        <v>51</v>
      </c>
      <c r="C109" s="7" t="s">
        <v>52</v>
      </c>
      <c r="D109" s="2"/>
      <c r="E109" s="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4"/>
      <c r="Y109" s="4"/>
      <c r="Z109" s="4"/>
    </row>
    <row r="110" spans="1:26" ht="15.75" hidden="1" customHeight="1" x14ac:dyDescent="0.15">
      <c r="A110" s="1"/>
      <c r="B110" s="5" t="s">
        <v>51</v>
      </c>
      <c r="C110" s="7" t="s">
        <v>52</v>
      </c>
      <c r="D110" s="2"/>
      <c r="E110" s="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4"/>
      <c r="Y110" s="4"/>
      <c r="Z110" s="4"/>
    </row>
    <row r="111" spans="1:26" ht="15.75" hidden="1" customHeight="1" x14ac:dyDescent="0.15">
      <c r="A111" s="1"/>
      <c r="B111" s="5" t="s">
        <v>51</v>
      </c>
      <c r="C111" s="7" t="s">
        <v>52</v>
      </c>
      <c r="D111" s="2"/>
      <c r="E111" s="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4"/>
      <c r="Y111" s="4"/>
      <c r="Z111" s="4"/>
    </row>
    <row r="112" spans="1:26" ht="15.75" hidden="1" customHeight="1" x14ac:dyDescent="0.15">
      <c r="A112" s="1"/>
      <c r="B112" s="5" t="s">
        <v>51</v>
      </c>
      <c r="C112" s="7" t="s">
        <v>52</v>
      </c>
      <c r="D112" s="2"/>
      <c r="E112" s="2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4"/>
      <c r="Y112" s="4"/>
      <c r="Z112" s="4"/>
    </row>
    <row r="113" spans="1:26" ht="15.75" hidden="1" customHeight="1" x14ac:dyDescent="0.15">
      <c r="A113" s="1"/>
      <c r="B113" s="5" t="s">
        <v>51</v>
      </c>
      <c r="C113" s="7" t="s">
        <v>52</v>
      </c>
      <c r="D113" s="2"/>
      <c r="E113" s="2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4"/>
      <c r="Y113" s="4"/>
      <c r="Z113" s="4"/>
    </row>
    <row r="114" spans="1:26" ht="15.75" hidden="1" customHeight="1" x14ac:dyDescent="0.15">
      <c r="A114" s="1"/>
      <c r="B114" s="5" t="s">
        <v>51</v>
      </c>
      <c r="C114" s="7" t="s">
        <v>52</v>
      </c>
      <c r="D114" s="2"/>
      <c r="E114" s="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4"/>
      <c r="Y114" s="4"/>
      <c r="Z114" s="4"/>
    </row>
    <row r="115" spans="1:26" ht="15.75" hidden="1" customHeight="1" x14ac:dyDescent="0.15">
      <c r="A115" s="1"/>
      <c r="B115" s="5" t="s">
        <v>51</v>
      </c>
      <c r="C115" s="7" t="s">
        <v>52</v>
      </c>
      <c r="D115" s="2"/>
      <c r="E115" s="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4"/>
      <c r="Y115" s="4"/>
      <c r="Z115" s="4"/>
    </row>
    <row r="116" spans="1:26" ht="15.75" hidden="1" customHeight="1" x14ac:dyDescent="0.15">
      <c r="A116" s="1"/>
      <c r="B116" s="5" t="s">
        <v>51</v>
      </c>
      <c r="C116" s="7" t="s">
        <v>52</v>
      </c>
      <c r="D116" s="2"/>
      <c r="E116" s="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4"/>
      <c r="Y116" s="4"/>
      <c r="Z116" s="4"/>
    </row>
    <row r="117" spans="1:26" ht="15.75" hidden="1" customHeight="1" x14ac:dyDescent="0.15">
      <c r="A117" s="1"/>
      <c r="B117" s="5" t="s">
        <v>51</v>
      </c>
      <c r="C117" s="7" t="s">
        <v>52</v>
      </c>
      <c r="D117" s="2"/>
      <c r="E117" s="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4"/>
      <c r="Y117" s="4"/>
      <c r="Z117" s="4"/>
    </row>
    <row r="118" spans="1:26" ht="15.75" hidden="1" customHeight="1" x14ac:dyDescent="0.15">
      <c r="A118" s="1"/>
      <c r="B118" s="5" t="s">
        <v>51</v>
      </c>
      <c r="C118" s="7" t="s">
        <v>52</v>
      </c>
      <c r="D118" s="2"/>
      <c r="E118" s="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4"/>
      <c r="Y118" s="4"/>
      <c r="Z118" s="4"/>
    </row>
    <row r="119" spans="1:26" ht="15.75" hidden="1" customHeight="1" x14ac:dyDescent="0.15">
      <c r="A119" s="1"/>
      <c r="B119" s="5" t="s">
        <v>51</v>
      </c>
      <c r="C119" s="7" t="s">
        <v>52</v>
      </c>
      <c r="D119" s="2"/>
      <c r="E119" s="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4"/>
      <c r="Y119" s="4"/>
      <c r="Z119" s="4"/>
    </row>
    <row r="120" spans="1:26" ht="15.75" hidden="1" customHeight="1" x14ac:dyDescent="0.15">
      <c r="A120" s="1"/>
      <c r="B120" s="5" t="s">
        <v>51</v>
      </c>
      <c r="C120" s="7" t="s">
        <v>52</v>
      </c>
      <c r="D120" s="2"/>
      <c r="E120" s="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4"/>
      <c r="Y120" s="4"/>
      <c r="Z120" s="4"/>
    </row>
    <row r="121" spans="1:26" ht="15.75" hidden="1" customHeight="1" x14ac:dyDescent="0.15">
      <c r="A121" s="1"/>
      <c r="B121" s="5" t="s">
        <v>51</v>
      </c>
      <c r="C121" s="7" t="s">
        <v>52</v>
      </c>
      <c r="D121" s="2"/>
      <c r="E121" s="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4"/>
      <c r="Y121" s="4"/>
      <c r="Z121" s="4"/>
    </row>
    <row r="122" spans="1:26" ht="15.75" hidden="1" customHeight="1" x14ac:dyDescent="0.15">
      <c r="A122" s="1"/>
      <c r="B122" s="5" t="s">
        <v>51</v>
      </c>
      <c r="C122" s="7" t="s">
        <v>52</v>
      </c>
      <c r="D122" s="2"/>
      <c r="E122" s="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4"/>
      <c r="Y122" s="4"/>
      <c r="Z122" s="4"/>
    </row>
    <row r="123" spans="1:26" ht="15.75" hidden="1" customHeight="1" x14ac:dyDescent="0.15">
      <c r="A123" s="1"/>
      <c r="B123" s="5" t="s">
        <v>51</v>
      </c>
      <c r="C123" s="7" t="s">
        <v>52</v>
      </c>
      <c r="D123" s="2"/>
      <c r="E123" s="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4"/>
      <c r="Y123" s="4"/>
      <c r="Z123" s="4"/>
    </row>
    <row r="124" spans="1:26" ht="15.75" hidden="1" customHeight="1" x14ac:dyDescent="0.15">
      <c r="A124" s="1"/>
      <c r="B124" s="5" t="s">
        <v>51</v>
      </c>
      <c r="C124" s="7" t="s">
        <v>52</v>
      </c>
      <c r="D124" s="2"/>
      <c r="E124" s="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4"/>
      <c r="Y124" s="4"/>
      <c r="Z124" s="4"/>
    </row>
    <row r="125" spans="1:26" ht="15.75" hidden="1" customHeight="1" x14ac:dyDescent="0.15">
      <c r="A125" s="1"/>
      <c r="B125" s="5" t="s">
        <v>51</v>
      </c>
      <c r="C125" s="7" t="s">
        <v>52</v>
      </c>
      <c r="D125" s="2"/>
      <c r="E125" s="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4"/>
      <c r="Y125" s="4"/>
      <c r="Z125" s="4"/>
    </row>
    <row r="126" spans="1:26" ht="15.75" hidden="1" customHeight="1" x14ac:dyDescent="0.15">
      <c r="A126" s="1"/>
      <c r="B126" s="5" t="s">
        <v>51</v>
      </c>
      <c r="C126" s="7" t="s">
        <v>52</v>
      </c>
      <c r="D126" s="2"/>
      <c r="E126" s="2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4"/>
      <c r="Y126" s="4"/>
      <c r="Z126" s="4"/>
    </row>
    <row r="127" spans="1:26" ht="15.75" hidden="1" customHeight="1" x14ac:dyDescent="0.15">
      <c r="A127" s="1"/>
      <c r="B127" s="5" t="s">
        <v>51</v>
      </c>
      <c r="C127" s="7" t="s">
        <v>52</v>
      </c>
      <c r="D127" s="2"/>
      <c r="E127" s="2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4"/>
      <c r="Y127" s="4"/>
      <c r="Z127" s="4"/>
    </row>
    <row r="128" spans="1:26" ht="15.75" hidden="1" customHeight="1" x14ac:dyDescent="0.15">
      <c r="A128" s="1"/>
      <c r="B128" s="5" t="s">
        <v>51</v>
      </c>
      <c r="C128" s="7" t="s">
        <v>52</v>
      </c>
      <c r="D128" s="2"/>
      <c r="E128" s="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4"/>
      <c r="Y128" s="4"/>
      <c r="Z128" s="4"/>
    </row>
    <row r="129" spans="1:26" ht="15.75" hidden="1" customHeight="1" x14ac:dyDescent="0.15">
      <c r="A129" s="1"/>
      <c r="B129" s="5" t="s">
        <v>51</v>
      </c>
      <c r="C129" s="7" t="s">
        <v>52</v>
      </c>
      <c r="D129" s="2"/>
      <c r="E129" s="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4"/>
      <c r="Y129" s="4"/>
      <c r="Z129" s="4"/>
    </row>
    <row r="130" spans="1:26" ht="15.75" hidden="1" customHeight="1" x14ac:dyDescent="0.15">
      <c r="A130" s="1"/>
      <c r="B130" s="5" t="s">
        <v>51</v>
      </c>
      <c r="C130" s="7" t="s">
        <v>52</v>
      </c>
      <c r="D130" s="2"/>
      <c r="E130" s="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4"/>
      <c r="Y130" s="4"/>
      <c r="Z130" s="4"/>
    </row>
    <row r="131" spans="1:26" ht="15.75" hidden="1" customHeight="1" x14ac:dyDescent="0.15">
      <c r="A131" s="1"/>
      <c r="B131" s="5" t="s">
        <v>51</v>
      </c>
      <c r="C131" s="7" t="s">
        <v>52</v>
      </c>
      <c r="D131" s="2"/>
      <c r="E131" s="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4"/>
      <c r="Y131" s="4"/>
      <c r="Z131" s="4"/>
    </row>
    <row r="132" spans="1:26" ht="15.75" hidden="1" customHeight="1" x14ac:dyDescent="0.15">
      <c r="A132" s="1"/>
      <c r="B132" s="5" t="s">
        <v>51</v>
      </c>
      <c r="C132" s="7" t="s">
        <v>52</v>
      </c>
      <c r="D132" s="2"/>
      <c r="E132" s="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4"/>
      <c r="Y132" s="4"/>
      <c r="Z132" s="4"/>
    </row>
    <row r="133" spans="1:26" ht="15.75" hidden="1" customHeight="1" x14ac:dyDescent="0.15">
      <c r="A133" s="1"/>
      <c r="B133" s="5" t="s">
        <v>51</v>
      </c>
      <c r="C133" s="7" t="s">
        <v>52</v>
      </c>
      <c r="D133" s="2"/>
      <c r="E133" s="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4"/>
      <c r="Y133" s="4"/>
      <c r="Z133" s="4"/>
    </row>
    <row r="134" spans="1:26" ht="15.75" hidden="1" customHeight="1" x14ac:dyDescent="0.15">
      <c r="A134" s="1"/>
      <c r="B134" s="5" t="s">
        <v>51</v>
      </c>
      <c r="C134" s="7" t="s">
        <v>52</v>
      </c>
      <c r="D134" s="2"/>
      <c r="E134" s="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4"/>
      <c r="Y134" s="4"/>
      <c r="Z134" s="4"/>
    </row>
    <row r="135" spans="1:26" ht="15.75" hidden="1" customHeight="1" x14ac:dyDescent="0.15">
      <c r="A135" s="1"/>
      <c r="B135" s="5" t="s">
        <v>51</v>
      </c>
      <c r="C135" s="7" t="s">
        <v>52</v>
      </c>
      <c r="D135" s="2"/>
      <c r="E135" s="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4"/>
      <c r="Y135" s="4"/>
      <c r="Z135" s="4"/>
    </row>
    <row r="136" spans="1:26" ht="15.75" hidden="1" customHeight="1" x14ac:dyDescent="0.15">
      <c r="A136" s="1"/>
      <c r="B136" s="5" t="s">
        <v>51</v>
      </c>
      <c r="C136" s="7" t="s">
        <v>52</v>
      </c>
      <c r="D136" s="2"/>
      <c r="E136" s="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4"/>
      <c r="Y136" s="4"/>
      <c r="Z136" s="4"/>
    </row>
    <row r="137" spans="1:26" ht="15.75" hidden="1" customHeight="1" x14ac:dyDescent="0.15">
      <c r="A137" s="1"/>
      <c r="B137" s="5" t="s">
        <v>51</v>
      </c>
      <c r="C137" s="7" t="s">
        <v>52</v>
      </c>
      <c r="D137" s="2"/>
      <c r="E137" s="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4"/>
      <c r="Y137" s="4"/>
      <c r="Z137" s="4"/>
    </row>
    <row r="138" spans="1:26" ht="15.75" hidden="1" customHeight="1" x14ac:dyDescent="0.15">
      <c r="A138" s="1"/>
      <c r="B138" s="5" t="s">
        <v>51</v>
      </c>
      <c r="C138" s="7" t="s">
        <v>52</v>
      </c>
      <c r="D138" s="2"/>
      <c r="E138" s="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4"/>
      <c r="Y138" s="4"/>
      <c r="Z138" s="4"/>
    </row>
    <row r="139" spans="1:26" ht="15.75" hidden="1" customHeight="1" x14ac:dyDescent="0.15">
      <c r="A139" s="1"/>
      <c r="B139" s="5" t="s">
        <v>51</v>
      </c>
      <c r="C139" s="7" t="s">
        <v>52</v>
      </c>
      <c r="D139" s="2"/>
      <c r="E139" s="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4"/>
      <c r="Y139" s="4"/>
      <c r="Z139" s="4"/>
    </row>
    <row r="140" spans="1:26" ht="15.75" hidden="1" customHeight="1" x14ac:dyDescent="0.15">
      <c r="A140" s="1"/>
      <c r="B140" s="5" t="s">
        <v>51</v>
      </c>
      <c r="C140" s="7" t="s">
        <v>52</v>
      </c>
      <c r="D140" s="2"/>
      <c r="E140" s="2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4"/>
      <c r="Y140" s="4"/>
      <c r="Z140" s="4"/>
    </row>
    <row r="141" spans="1:26" ht="15.75" hidden="1" customHeight="1" x14ac:dyDescent="0.15">
      <c r="A141" s="1"/>
      <c r="B141" s="5" t="s">
        <v>51</v>
      </c>
      <c r="C141" s="7" t="s">
        <v>52</v>
      </c>
      <c r="D141" s="2"/>
      <c r="E141" s="2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4"/>
      <c r="Y141" s="4"/>
      <c r="Z141" s="4"/>
    </row>
    <row r="142" spans="1:26" ht="15.75" hidden="1" customHeight="1" x14ac:dyDescent="0.15">
      <c r="A142" s="1"/>
      <c r="B142" s="5" t="s">
        <v>51</v>
      </c>
      <c r="C142" s="7" t="s">
        <v>52</v>
      </c>
      <c r="D142" s="2"/>
      <c r="E142" s="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4"/>
      <c r="Y142" s="4"/>
      <c r="Z142" s="4"/>
    </row>
    <row r="143" spans="1:26" ht="15.75" hidden="1" customHeight="1" x14ac:dyDescent="0.15">
      <c r="A143" s="1"/>
      <c r="B143" s="5" t="s">
        <v>51</v>
      </c>
      <c r="C143" s="7" t="s">
        <v>52</v>
      </c>
      <c r="D143" s="2"/>
      <c r="E143" s="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4"/>
      <c r="Y143" s="4"/>
      <c r="Z143" s="4"/>
    </row>
    <row r="144" spans="1:26" ht="15.75" hidden="1" customHeight="1" x14ac:dyDescent="0.15">
      <c r="A144" s="1"/>
      <c r="B144" s="5" t="s">
        <v>51</v>
      </c>
      <c r="C144" s="7" t="s">
        <v>52</v>
      </c>
      <c r="D144" s="2"/>
      <c r="E144" s="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4"/>
      <c r="Y144" s="4"/>
      <c r="Z144" s="4"/>
    </row>
    <row r="145" spans="1:26" ht="15.75" hidden="1" customHeight="1" x14ac:dyDescent="0.15">
      <c r="A145" s="1"/>
      <c r="B145" s="5" t="s">
        <v>51</v>
      </c>
      <c r="C145" s="7" t="s">
        <v>52</v>
      </c>
      <c r="D145" s="2"/>
      <c r="E145" s="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4"/>
      <c r="Y145" s="4"/>
      <c r="Z145" s="4"/>
    </row>
    <row r="146" spans="1:26" ht="15.75" hidden="1" customHeight="1" x14ac:dyDescent="0.15">
      <c r="A146" s="1"/>
      <c r="B146" s="5" t="s">
        <v>51</v>
      </c>
      <c r="C146" s="7" t="s">
        <v>52</v>
      </c>
      <c r="D146" s="2"/>
      <c r="E146" s="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4"/>
      <c r="Y146" s="4"/>
      <c r="Z146" s="4"/>
    </row>
    <row r="147" spans="1:26" ht="15.75" hidden="1" customHeight="1" x14ac:dyDescent="0.15">
      <c r="A147" s="1"/>
      <c r="B147" s="5" t="s">
        <v>51</v>
      </c>
      <c r="C147" s="7" t="s">
        <v>52</v>
      </c>
      <c r="D147" s="2"/>
      <c r="E147" s="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4"/>
      <c r="Y147" s="4"/>
      <c r="Z147" s="4"/>
    </row>
    <row r="148" spans="1:26" ht="15.75" hidden="1" customHeight="1" x14ac:dyDescent="0.15">
      <c r="A148" s="1"/>
      <c r="B148" s="5" t="s">
        <v>51</v>
      </c>
      <c r="C148" s="7" t="s">
        <v>52</v>
      </c>
      <c r="D148" s="2"/>
      <c r="E148" s="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4"/>
      <c r="Y148" s="4"/>
      <c r="Z148" s="4"/>
    </row>
    <row r="149" spans="1:26" ht="15.75" hidden="1" customHeight="1" x14ac:dyDescent="0.15">
      <c r="A149" s="1"/>
      <c r="B149" s="5" t="s">
        <v>51</v>
      </c>
      <c r="C149" s="7" t="s">
        <v>52</v>
      </c>
      <c r="D149" s="2"/>
      <c r="E149" s="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4"/>
      <c r="Y149" s="4"/>
      <c r="Z149" s="4"/>
    </row>
    <row r="150" spans="1:26" ht="15.75" hidden="1" customHeight="1" x14ac:dyDescent="0.15">
      <c r="A150" s="1"/>
      <c r="B150" s="5" t="s">
        <v>51</v>
      </c>
      <c r="C150" s="7" t="s">
        <v>52</v>
      </c>
      <c r="D150" s="2"/>
      <c r="E150" s="2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4"/>
      <c r="Y150" s="4"/>
      <c r="Z150" s="4"/>
    </row>
    <row r="151" spans="1:26" ht="15.75" hidden="1" customHeight="1" x14ac:dyDescent="0.15">
      <c r="A151" s="1"/>
      <c r="B151" s="5" t="s">
        <v>51</v>
      </c>
      <c r="C151" s="7" t="s">
        <v>52</v>
      </c>
      <c r="D151" s="2"/>
      <c r="E151" s="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4"/>
      <c r="Y151" s="4"/>
      <c r="Z151" s="4"/>
    </row>
    <row r="152" spans="1:26" ht="15.75" hidden="1" customHeight="1" x14ac:dyDescent="0.15">
      <c r="A152" s="1"/>
      <c r="B152" s="5" t="s">
        <v>51</v>
      </c>
      <c r="C152" s="7" t="s">
        <v>52</v>
      </c>
      <c r="D152" s="2"/>
      <c r="E152" s="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4"/>
      <c r="Y152" s="4"/>
      <c r="Z152" s="4"/>
    </row>
    <row r="153" spans="1:26" ht="15.75" hidden="1" customHeight="1" x14ac:dyDescent="0.15">
      <c r="A153" s="1"/>
      <c r="B153" s="5" t="s">
        <v>51</v>
      </c>
      <c r="C153" s="7" t="s">
        <v>52</v>
      </c>
      <c r="D153" s="2"/>
      <c r="E153" s="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4"/>
      <c r="Y153" s="4"/>
      <c r="Z153" s="4"/>
    </row>
    <row r="154" spans="1:26" ht="15.75" hidden="1" customHeight="1" x14ac:dyDescent="0.15">
      <c r="A154" s="1"/>
      <c r="B154" s="5" t="s">
        <v>51</v>
      </c>
      <c r="C154" s="7" t="s">
        <v>52</v>
      </c>
      <c r="D154" s="2"/>
      <c r="E154" s="2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4"/>
      <c r="Y154" s="4"/>
      <c r="Z154" s="4"/>
    </row>
    <row r="155" spans="1:26" ht="15.75" hidden="1" customHeight="1" x14ac:dyDescent="0.15">
      <c r="A155" s="1"/>
      <c r="B155" s="5" t="s">
        <v>51</v>
      </c>
      <c r="C155" s="7" t="s">
        <v>52</v>
      </c>
      <c r="D155" s="2"/>
      <c r="E155" s="2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4"/>
      <c r="Y155" s="4"/>
      <c r="Z155" s="4"/>
    </row>
    <row r="156" spans="1:26" ht="15.75" hidden="1" customHeight="1" x14ac:dyDescent="0.15">
      <c r="A156" s="1"/>
      <c r="B156" s="5" t="s">
        <v>51</v>
      </c>
      <c r="C156" s="7" t="s">
        <v>52</v>
      </c>
      <c r="D156" s="2"/>
      <c r="E156" s="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4"/>
      <c r="Y156" s="4"/>
      <c r="Z156" s="4"/>
    </row>
    <row r="157" spans="1:26" ht="15.75" hidden="1" customHeight="1" x14ac:dyDescent="0.15">
      <c r="A157" s="1"/>
      <c r="B157" s="5" t="s">
        <v>51</v>
      </c>
      <c r="C157" s="7" t="s">
        <v>52</v>
      </c>
      <c r="D157" s="2"/>
      <c r="E157" s="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4"/>
      <c r="Y157" s="4"/>
      <c r="Z157" s="4"/>
    </row>
    <row r="158" spans="1:26" ht="15.75" hidden="1" customHeight="1" x14ac:dyDescent="0.15">
      <c r="A158" s="1"/>
      <c r="B158" s="5" t="s">
        <v>51</v>
      </c>
      <c r="C158" s="7" t="s">
        <v>52</v>
      </c>
      <c r="D158" s="2"/>
      <c r="E158" s="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4"/>
      <c r="Y158" s="4"/>
      <c r="Z158" s="4"/>
    </row>
    <row r="159" spans="1:26" ht="15.75" hidden="1" customHeight="1" x14ac:dyDescent="0.15">
      <c r="A159" s="1"/>
      <c r="B159" s="5" t="s">
        <v>51</v>
      </c>
      <c r="C159" s="7" t="s">
        <v>52</v>
      </c>
      <c r="D159" s="2"/>
      <c r="E159" s="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4"/>
      <c r="Y159" s="4"/>
      <c r="Z159" s="4"/>
    </row>
    <row r="160" spans="1:26" ht="15.75" hidden="1" customHeight="1" x14ac:dyDescent="0.15">
      <c r="A160" s="1"/>
      <c r="B160" s="5" t="s">
        <v>51</v>
      </c>
      <c r="C160" s="7" t="s">
        <v>52</v>
      </c>
      <c r="D160" s="2"/>
      <c r="E160" s="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4"/>
      <c r="Y160" s="4"/>
      <c r="Z160" s="4"/>
    </row>
    <row r="161" spans="1:26" ht="15.75" hidden="1" customHeight="1" x14ac:dyDescent="0.15">
      <c r="A161" s="1"/>
      <c r="B161" s="5" t="s">
        <v>51</v>
      </c>
      <c r="C161" s="7" t="s">
        <v>52</v>
      </c>
      <c r="D161" s="2"/>
      <c r="E161" s="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4"/>
      <c r="Y161" s="4"/>
      <c r="Z161" s="4"/>
    </row>
    <row r="162" spans="1:26" ht="15.75" hidden="1" customHeight="1" x14ac:dyDescent="0.15">
      <c r="A162" s="1"/>
      <c r="B162" s="5" t="s">
        <v>51</v>
      </c>
      <c r="C162" s="7" t="s">
        <v>52</v>
      </c>
      <c r="D162" s="2"/>
      <c r="E162" s="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4"/>
      <c r="Y162" s="4"/>
      <c r="Z162" s="4"/>
    </row>
    <row r="163" spans="1:26" ht="15.75" hidden="1" customHeight="1" x14ac:dyDescent="0.15">
      <c r="A163" s="1"/>
      <c r="B163" s="5" t="s">
        <v>51</v>
      </c>
      <c r="C163" s="7" t="s">
        <v>52</v>
      </c>
      <c r="D163" s="2"/>
      <c r="E163" s="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4"/>
      <c r="Y163" s="4"/>
      <c r="Z163" s="4"/>
    </row>
    <row r="164" spans="1:26" ht="15.75" hidden="1" customHeight="1" x14ac:dyDescent="0.15">
      <c r="A164" s="1"/>
      <c r="B164" s="5" t="s">
        <v>51</v>
      </c>
      <c r="C164" s="7" t="s">
        <v>52</v>
      </c>
      <c r="D164" s="2"/>
      <c r="E164" s="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4"/>
      <c r="Y164" s="4"/>
      <c r="Z164" s="4"/>
    </row>
    <row r="165" spans="1:26" ht="15.75" hidden="1" customHeight="1" x14ac:dyDescent="0.15">
      <c r="A165" s="1"/>
      <c r="B165" s="5" t="s">
        <v>51</v>
      </c>
      <c r="C165" s="7" t="s">
        <v>52</v>
      </c>
      <c r="D165" s="2"/>
      <c r="E165" s="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4"/>
      <c r="Y165" s="4"/>
      <c r="Z165" s="4"/>
    </row>
    <row r="166" spans="1:26" ht="15.75" hidden="1" customHeight="1" x14ac:dyDescent="0.15">
      <c r="A166" s="1"/>
      <c r="B166" s="5" t="s">
        <v>51</v>
      </c>
      <c r="C166" s="7" t="s">
        <v>52</v>
      </c>
      <c r="D166" s="2"/>
      <c r="E166" s="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4"/>
      <c r="Y166" s="4"/>
      <c r="Z166" s="4"/>
    </row>
    <row r="167" spans="1:26" ht="15.75" hidden="1" customHeight="1" x14ac:dyDescent="0.15">
      <c r="A167" s="1"/>
      <c r="B167" s="5" t="s">
        <v>51</v>
      </c>
      <c r="C167" s="7" t="s">
        <v>52</v>
      </c>
      <c r="D167" s="2"/>
      <c r="E167" s="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4"/>
      <c r="Y167" s="4"/>
      <c r="Z167" s="4"/>
    </row>
    <row r="168" spans="1:26" ht="15.75" hidden="1" customHeight="1" x14ac:dyDescent="0.15">
      <c r="A168" s="1"/>
      <c r="B168" s="5" t="s">
        <v>51</v>
      </c>
      <c r="C168" s="7" t="s">
        <v>52</v>
      </c>
      <c r="D168" s="2"/>
      <c r="E168" s="2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4"/>
      <c r="Y168" s="4"/>
      <c r="Z168" s="4"/>
    </row>
    <row r="169" spans="1:26" ht="15.75" hidden="1" customHeight="1" x14ac:dyDescent="0.15">
      <c r="A169" s="1"/>
      <c r="B169" s="5" t="s">
        <v>51</v>
      </c>
      <c r="C169" s="7" t="s">
        <v>52</v>
      </c>
      <c r="D169" s="2"/>
      <c r="E169" s="2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4"/>
      <c r="Y169" s="4"/>
      <c r="Z169" s="4"/>
    </row>
    <row r="170" spans="1:26" ht="15.75" hidden="1" customHeight="1" x14ac:dyDescent="0.15">
      <c r="A170" s="1"/>
      <c r="B170" s="5" t="s">
        <v>51</v>
      </c>
      <c r="C170" s="7" t="s">
        <v>52</v>
      </c>
      <c r="D170" s="2"/>
      <c r="E170" s="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4"/>
      <c r="Y170" s="4"/>
      <c r="Z170" s="4"/>
    </row>
    <row r="171" spans="1:26" ht="15.75" hidden="1" customHeight="1" x14ac:dyDescent="0.15">
      <c r="A171" s="1"/>
      <c r="B171" s="5" t="s">
        <v>51</v>
      </c>
      <c r="C171" s="7" t="s">
        <v>52</v>
      </c>
      <c r="D171" s="2"/>
      <c r="E171" s="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4"/>
      <c r="Y171" s="4"/>
      <c r="Z171" s="4"/>
    </row>
    <row r="172" spans="1:26" ht="15.75" hidden="1" customHeight="1" x14ac:dyDescent="0.15">
      <c r="A172" s="1"/>
      <c r="B172" s="5" t="s">
        <v>51</v>
      </c>
      <c r="C172" s="7" t="s">
        <v>52</v>
      </c>
      <c r="D172" s="2"/>
      <c r="E172" s="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4"/>
      <c r="Y172" s="4"/>
      <c r="Z172" s="4"/>
    </row>
    <row r="173" spans="1:26" ht="15.75" hidden="1" customHeight="1" x14ac:dyDescent="0.15">
      <c r="A173" s="1"/>
      <c r="B173" s="5" t="s">
        <v>51</v>
      </c>
      <c r="C173" s="7" t="s">
        <v>52</v>
      </c>
      <c r="D173" s="2"/>
      <c r="E173" s="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4"/>
      <c r="Y173" s="4"/>
      <c r="Z173" s="4"/>
    </row>
    <row r="174" spans="1:26" ht="15.75" hidden="1" customHeight="1" x14ac:dyDescent="0.15">
      <c r="A174" s="1"/>
      <c r="B174" s="5" t="s">
        <v>51</v>
      </c>
      <c r="C174" s="7" t="s">
        <v>52</v>
      </c>
      <c r="D174" s="2"/>
      <c r="E174" s="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4"/>
      <c r="Y174" s="4"/>
      <c r="Z174" s="4"/>
    </row>
    <row r="175" spans="1:26" ht="15.75" hidden="1" customHeight="1" x14ac:dyDescent="0.15">
      <c r="A175" s="1"/>
      <c r="B175" s="5" t="s">
        <v>51</v>
      </c>
      <c r="C175" s="7" t="s">
        <v>52</v>
      </c>
      <c r="D175" s="2"/>
      <c r="E175" s="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4"/>
      <c r="Y175" s="4"/>
      <c r="Z175" s="4"/>
    </row>
    <row r="176" spans="1:26" ht="15.75" hidden="1" customHeight="1" x14ac:dyDescent="0.15">
      <c r="A176" s="1"/>
      <c r="B176" s="5" t="s">
        <v>51</v>
      </c>
      <c r="C176" s="7" t="s">
        <v>52</v>
      </c>
      <c r="D176" s="2"/>
      <c r="E176" s="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4"/>
      <c r="Y176" s="4"/>
      <c r="Z176" s="4"/>
    </row>
    <row r="177" spans="1:26" ht="15.75" hidden="1" customHeight="1" x14ac:dyDescent="0.15">
      <c r="A177" s="1"/>
      <c r="B177" s="5" t="s">
        <v>51</v>
      </c>
      <c r="C177" s="7" t="s">
        <v>52</v>
      </c>
      <c r="D177" s="2"/>
      <c r="E177" s="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4"/>
      <c r="Y177" s="4"/>
      <c r="Z177" s="4"/>
    </row>
    <row r="178" spans="1:26" ht="15.75" hidden="1" customHeight="1" x14ac:dyDescent="0.15">
      <c r="A178" s="1"/>
      <c r="B178" s="5" t="s">
        <v>51</v>
      </c>
      <c r="C178" s="7" t="s">
        <v>52</v>
      </c>
      <c r="D178" s="2"/>
      <c r="E178" s="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4"/>
      <c r="Y178" s="4"/>
      <c r="Z178" s="4"/>
    </row>
    <row r="179" spans="1:26" ht="15.75" hidden="1" customHeight="1" x14ac:dyDescent="0.15">
      <c r="A179" s="1"/>
      <c r="B179" s="5" t="s">
        <v>51</v>
      </c>
      <c r="C179" s="7" t="s">
        <v>52</v>
      </c>
      <c r="D179" s="2"/>
      <c r="E179" s="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4"/>
      <c r="Y179" s="4"/>
      <c r="Z179" s="4"/>
    </row>
    <row r="180" spans="1:26" ht="15.75" hidden="1" customHeight="1" x14ac:dyDescent="0.15">
      <c r="A180" s="1"/>
      <c r="B180" s="5" t="s">
        <v>51</v>
      </c>
      <c r="C180" s="7" t="s">
        <v>52</v>
      </c>
      <c r="D180" s="2"/>
      <c r="E180" s="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4"/>
      <c r="Y180" s="4"/>
      <c r="Z180" s="4"/>
    </row>
    <row r="181" spans="1:26" ht="15.75" hidden="1" customHeight="1" x14ac:dyDescent="0.15">
      <c r="A181" s="1"/>
      <c r="B181" s="5" t="s">
        <v>51</v>
      </c>
      <c r="C181" s="7" t="s">
        <v>52</v>
      </c>
      <c r="D181" s="2"/>
      <c r="E181" s="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4"/>
      <c r="Y181" s="4"/>
      <c r="Z181" s="4"/>
    </row>
    <row r="182" spans="1:26" ht="15.75" hidden="1" customHeight="1" x14ac:dyDescent="0.15">
      <c r="A182" s="1"/>
      <c r="B182" s="5" t="s">
        <v>51</v>
      </c>
      <c r="C182" s="7" t="s">
        <v>52</v>
      </c>
      <c r="D182" s="2"/>
      <c r="E182" s="2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4"/>
      <c r="Y182" s="4"/>
      <c r="Z182" s="4"/>
    </row>
    <row r="183" spans="1:26" ht="15.75" hidden="1" customHeight="1" x14ac:dyDescent="0.15">
      <c r="A183" s="1"/>
      <c r="B183" s="5" t="s">
        <v>51</v>
      </c>
      <c r="C183" s="7" t="s">
        <v>52</v>
      </c>
      <c r="D183" s="2"/>
      <c r="E183" s="2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4"/>
      <c r="Y183" s="4"/>
      <c r="Z183" s="4"/>
    </row>
    <row r="184" spans="1:26" ht="15.75" hidden="1" customHeight="1" x14ac:dyDescent="0.15">
      <c r="A184" s="1"/>
      <c r="B184" s="5" t="s">
        <v>51</v>
      </c>
      <c r="C184" s="7" t="s">
        <v>52</v>
      </c>
      <c r="D184" s="2"/>
      <c r="E184" s="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4"/>
      <c r="Y184" s="4"/>
      <c r="Z184" s="4"/>
    </row>
    <row r="185" spans="1:26" ht="15.75" hidden="1" customHeight="1" x14ac:dyDescent="0.15">
      <c r="A185" s="1"/>
      <c r="B185" s="5" t="s">
        <v>51</v>
      </c>
      <c r="C185" s="7" t="s">
        <v>52</v>
      </c>
      <c r="D185" s="2"/>
      <c r="E185" s="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4"/>
      <c r="Y185" s="4"/>
      <c r="Z185" s="4"/>
    </row>
    <row r="186" spans="1:26" ht="15.75" hidden="1" customHeight="1" x14ac:dyDescent="0.15">
      <c r="A186" s="1"/>
      <c r="B186" s="5" t="s">
        <v>51</v>
      </c>
      <c r="C186" s="7" t="s">
        <v>52</v>
      </c>
      <c r="D186" s="2"/>
      <c r="E186" s="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4"/>
      <c r="Y186" s="4"/>
      <c r="Z186" s="4"/>
    </row>
    <row r="187" spans="1:26" ht="15.75" hidden="1" customHeight="1" x14ac:dyDescent="0.15">
      <c r="A187" s="1"/>
      <c r="B187" s="5" t="s">
        <v>51</v>
      </c>
      <c r="C187" s="7" t="s">
        <v>52</v>
      </c>
      <c r="D187" s="2"/>
      <c r="E187" s="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4"/>
      <c r="Y187" s="4"/>
      <c r="Z187" s="4"/>
    </row>
    <row r="188" spans="1:26" ht="15.75" hidden="1" customHeight="1" x14ac:dyDescent="0.15">
      <c r="A188" s="1"/>
      <c r="B188" s="5" t="s">
        <v>51</v>
      </c>
      <c r="C188" s="7" t="s">
        <v>52</v>
      </c>
      <c r="D188" s="2"/>
      <c r="E188" s="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4"/>
      <c r="Y188" s="4"/>
      <c r="Z188" s="4"/>
    </row>
    <row r="189" spans="1:26" ht="15.75" hidden="1" customHeight="1" x14ac:dyDescent="0.15">
      <c r="A189" s="1"/>
      <c r="B189" s="5" t="s">
        <v>51</v>
      </c>
      <c r="C189" s="7" t="s">
        <v>52</v>
      </c>
      <c r="D189" s="2"/>
      <c r="E189" s="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4"/>
      <c r="Y189" s="4"/>
      <c r="Z189" s="4"/>
    </row>
    <row r="190" spans="1:26" ht="15.75" hidden="1" customHeight="1" x14ac:dyDescent="0.15">
      <c r="A190" s="1"/>
      <c r="B190" s="5" t="s">
        <v>51</v>
      </c>
      <c r="C190" s="7" t="s">
        <v>52</v>
      </c>
      <c r="D190" s="2"/>
      <c r="E190" s="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4"/>
      <c r="Y190" s="4"/>
      <c r="Z190" s="4"/>
    </row>
    <row r="191" spans="1:26" ht="15.75" hidden="1" customHeight="1" x14ac:dyDescent="0.15">
      <c r="A191" s="1"/>
      <c r="B191" s="5" t="s">
        <v>51</v>
      </c>
      <c r="C191" s="7" t="s">
        <v>52</v>
      </c>
      <c r="D191" s="2"/>
      <c r="E191" s="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4"/>
      <c r="Y191" s="4"/>
      <c r="Z191" s="4"/>
    </row>
    <row r="192" spans="1:26" ht="15.75" hidden="1" customHeight="1" x14ac:dyDescent="0.15">
      <c r="A192" s="1"/>
      <c r="B192" s="5" t="s">
        <v>51</v>
      </c>
      <c r="C192" s="7" t="s">
        <v>52</v>
      </c>
      <c r="D192" s="2"/>
      <c r="E192" s="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4"/>
      <c r="Y192" s="4"/>
      <c r="Z192" s="4"/>
    </row>
    <row r="193" spans="1:26" ht="15.75" hidden="1" customHeight="1" x14ac:dyDescent="0.15">
      <c r="A193" s="1"/>
      <c r="B193" s="5" t="s">
        <v>51</v>
      </c>
      <c r="C193" s="7" t="s">
        <v>52</v>
      </c>
      <c r="D193" s="2"/>
      <c r="E193" s="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4"/>
      <c r="Y193" s="4"/>
      <c r="Z193" s="4"/>
    </row>
    <row r="194" spans="1:26" ht="15.75" hidden="1" customHeight="1" x14ac:dyDescent="0.15">
      <c r="A194" s="1"/>
      <c r="B194" s="5" t="s">
        <v>51</v>
      </c>
      <c r="C194" s="7" t="s">
        <v>52</v>
      </c>
      <c r="D194" s="2"/>
      <c r="E194" s="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4"/>
      <c r="Y194" s="4"/>
      <c r="Z194" s="4"/>
    </row>
    <row r="195" spans="1:26" ht="15.75" hidden="1" customHeight="1" x14ac:dyDescent="0.15">
      <c r="A195" s="1"/>
      <c r="B195" s="5" t="s">
        <v>51</v>
      </c>
      <c r="C195" s="7" t="s">
        <v>52</v>
      </c>
      <c r="D195" s="2"/>
      <c r="E195" s="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4"/>
      <c r="Y195" s="4"/>
      <c r="Z195" s="4"/>
    </row>
    <row r="196" spans="1:26" ht="15.75" hidden="1" customHeight="1" x14ac:dyDescent="0.15">
      <c r="A196" s="1"/>
      <c r="B196" s="5" t="s">
        <v>51</v>
      </c>
      <c r="C196" s="7" t="s">
        <v>52</v>
      </c>
      <c r="D196" s="2"/>
      <c r="E196" s="2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4"/>
      <c r="Y196" s="4"/>
      <c r="Z196" s="4"/>
    </row>
    <row r="197" spans="1:26" ht="15.75" hidden="1" customHeight="1" x14ac:dyDescent="0.15">
      <c r="A197" s="1"/>
      <c r="B197" s="5" t="s">
        <v>51</v>
      </c>
      <c r="C197" s="7" t="s">
        <v>52</v>
      </c>
      <c r="D197" s="2"/>
      <c r="E197" s="2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4"/>
      <c r="Y197" s="4"/>
      <c r="Z197" s="4"/>
    </row>
    <row r="198" spans="1:26" ht="15.75" hidden="1" customHeight="1" x14ac:dyDescent="0.15">
      <c r="A198" s="1"/>
      <c r="B198" s="5" t="s">
        <v>51</v>
      </c>
      <c r="C198" s="7" t="s">
        <v>52</v>
      </c>
      <c r="D198" s="2"/>
      <c r="E198" s="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4"/>
      <c r="Y198" s="4"/>
      <c r="Z198" s="4"/>
    </row>
    <row r="199" spans="1:26" ht="15.75" hidden="1" customHeight="1" x14ac:dyDescent="0.15">
      <c r="A199" s="1"/>
      <c r="B199" s="5" t="s">
        <v>51</v>
      </c>
      <c r="C199" s="7" t="s">
        <v>52</v>
      </c>
      <c r="D199" s="2"/>
      <c r="E199" s="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4"/>
      <c r="Y199" s="4"/>
      <c r="Z199" s="4"/>
    </row>
    <row r="200" spans="1:26" ht="15.75" hidden="1" customHeight="1" x14ac:dyDescent="0.15">
      <c r="A200" s="1"/>
      <c r="B200" s="5" t="s">
        <v>51</v>
      </c>
      <c r="C200" s="7" t="s">
        <v>52</v>
      </c>
      <c r="D200" s="2"/>
      <c r="E200" s="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4"/>
      <c r="Y200" s="4"/>
      <c r="Z200" s="4"/>
    </row>
    <row r="201" spans="1:26" ht="15.75" hidden="1" customHeight="1" x14ac:dyDescent="0.15">
      <c r="A201" s="1"/>
      <c r="B201" s="5" t="s">
        <v>51</v>
      </c>
      <c r="C201" s="7" t="s">
        <v>52</v>
      </c>
      <c r="D201" s="2"/>
      <c r="E201" s="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4"/>
      <c r="Y201" s="4"/>
      <c r="Z201" s="4"/>
    </row>
    <row r="202" spans="1:26" ht="15.75" hidden="1" customHeight="1" x14ac:dyDescent="0.15">
      <c r="A202" s="1"/>
      <c r="B202" s="5" t="s">
        <v>51</v>
      </c>
      <c r="C202" s="7" t="s">
        <v>52</v>
      </c>
      <c r="D202" s="2"/>
      <c r="E202" s="2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4"/>
      <c r="Y202" s="4"/>
      <c r="Z202" s="4"/>
    </row>
    <row r="203" spans="1:26" ht="15.75" hidden="1" customHeight="1" x14ac:dyDescent="0.15">
      <c r="A203" s="1"/>
      <c r="B203" s="5" t="s">
        <v>51</v>
      </c>
      <c r="C203" s="7" t="s">
        <v>52</v>
      </c>
      <c r="D203" s="2"/>
      <c r="E203" s="2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4"/>
      <c r="Y203" s="4"/>
      <c r="Z203" s="4"/>
    </row>
    <row r="204" spans="1:26" ht="15.75" hidden="1" customHeight="1" x14ac:dyDescent="0.15">
      <c r="A204" s="1"/>
      <c r="B204" s="5" t="s">
        <v>51</v>
      </c>
      <c r="C204" s="7" t="s">
        <v>52</v>
      </c>
      <c r="D204" s="2"/>
      <c r="E204" s="2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4"/>
      <c r="Y204" s="4"/>
      <c r="Z204" s="4"/>
    </row>
    <row r="205" spans="1:26" ht="15.75" hidden="1" customHeight="1" x14ac:dyDescent="0.15">
      <c r="A205" s="1"/>
      <c r="B205" s="5" t="s">
        <v>51</v>
      </c>
      <c r="C205" s="7" t="s">
        <v>52</v>
      </c>
      <c r="D205" s="2"/>
      <c r="E205" s="2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4"/>
      <c r="Y205" s="4"/>
      <c r="Z205" s="4"/>
    </row>
    <row r="206" spans="1:26" ht="15.75" hidden="1" customHeight="1" x14ac:dyDescent="0.15">
      <c r="A206" s="1"/>
      <c r="B206" s="5" t="s">
        <v>51</v>
      </c>
      <c r="C206" s="7" t="s">
        <v>52</v>
      </c>
      <c r="D206" s="2"/>
      <c r="E206" s="2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4"/>
      <c r="Y206" s="4"/>
      <c r="Z206" s="4"/>
    </row>
    <row r="207" spans="1:26" ht="15.75" hidden="1" customHeight="1" x14ac:dyDescent="0.15">
      <c r="A207" s="1"/>
      <c r="B207" s="5" t="s">
        <v>51</v>
      </c>
      <c r="C207" s="7" t="s">
        <v>52</v>
      </c>
      <c r="D207" s="2"/>
      <c r="E207" s="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4"/>
      <c r="Y207" s="4"/>
      <c r="Z207" s="4"/>
    </row>
    <row r="208" spans="1:26" ht="15.75" hidden="1" customHeight="1" x14ac:dyDescent="0.15">
      <c r="A208" s="1"/>
      <c r="B208" s="5" t="s">
        <v>51</v>
      </c>
      <c r="C208" s="7" t="s">
        <v>52</v>
      </c>
      <c r="D208" s="2"/>
      <c r="E208" s="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4"/>
      <c r="Y208" s="4"/>
      <c r="Z208" s="4"/>
    </row>
    <row r="209" spans="1:26" ht="15.75" hidden="1" customHeight="1" x14ac:dyDescent="0.15">
      <c r="A209" s="1"/>
      <c r="B209" s="5" t="s">
        <v>51</v>
      </c>
      <c r="C209" s="7" t="s">
        <v>52</v>
      </c>
      <c r="D209" s="2"/>
      <c r="E209" s="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4"/>
      <c r="Y209" s="4"/>
      <c r="Z209" s="4"/>
    </row>
    <row r="210" spans="1:26" ht="15.75" hidden="1" customHeight="1" x14ac:dyDescent="0.15">
      <c r="A210" s="1"/>
      <c r="B210" s="5" t="s">
        <v>51</v>
      </c>
      <c r="C210" s="7" t="s">
        <v>52</v>
      </c>
      <c r="D210" s="2"/>
      <c r="E210" s="2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4"/>
      <c r="Y210" s="4"/>
      <c r="Z210" s="4"/>
    </row>
    <row r="211" spans="1:26" ht="15.75" hidden="1" customHeight="1" x14ac:dyDescent="0.15">
      <c r="A211" s="1"/>
      <c r="B211" s="5" t="s">
        <v>51</v>
      </c>
      <c r="C211" s="7" t="s">
        <v>52</v>
      </c>
      <c r="D211" s="2"/>
      <c r="E211" s="2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4"/>
      <c r="Y211" s="4"/>
      <c r="Z211" s="4"/>
    </row>
    <row r="212" spans="1:26" ht="15.75" hidden="1" customHeight="1" x14ac:dyDescent="0.15">
      <c r="A212" s="1"/>
      <c r="B212" s="5" t="s">
        <v>51</v>
      </c>
      <c r="C212" s="7" t="s">
        <v>52</v>
      </c>
      <c r="D212" s="2"/>
      <c r="E212" s="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4"/>
      <c r="Y212" s="4"/>
      <c r="Z212" s="4"/>
    </row>
    <row r="213" spans="1:26" ht="15.75" hidden="1" customHeight="1" x14ac:dyDescent="0.15">
      <c r="A213" s="1"/>
      <c r="B213" s="5" t="s">
        <v>51</v>
      </c>
      <c r="C213" s="7" t="s">
        <v>52</v>
      </c>
      <c r="D213" s="2"/>
      <c r="E213" s="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4"/>
      <c r="Y213" s="4"/>
      <c r="Z213" s="4"/>
    </row>
    <row r="214" spans="1:26" ht="15.75" hidden="1" customHeight="1" x14ac:dyDescent="0.15">
      <c r="A214" s="1"/>
      <c r="B214" s="5" t="s">
        <v>51</v>
      </c>
      <c r="C214" s="7" t="s">
        <v>52</v>
      </c>
      <c r="D214" s="2"/>
      <c r="E214" s="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4"/>
      <c r="Y214" s="4"/>
      <c r="Z214" s="4"/>
    </row>
    <row r="215" spans="1:26" ht="15.75" hidden="1" customHeight="1" x14ac:dyDescent="0.15">
      <c r="A215" s="1"/>
      <c r="B215" s="5" t="s">
        <v>51</v>
      </c>
      <c r="C215" s="7" t="s">
        <v>52</v>
      </c>
      <c r="D215" s="2"/>
      <c r="E215" s="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4"/>
      <c r="Y215" s="4"/>
      <c r="Z215" s="4"/>
    </row>
    <row r="216" spans="1:26" ht="15.75" hidden="1" customHeight="1" x14ac:dyDescent="0.15">
      <c r="A216" s="1"/>
      <c r="B216" s="5" t="s">
        <v>51</v>
      </c>
      <c r="C216" s="7" t="s">
        <v>52</v>
      </c>
      <c r="D216" s="2"/>
      <c r="E216" s="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4"/>
      <c r="Y216" s="4"/>
      <c r="Z216" s="4"/>
    </row>
    <row r="217" spans="1:26" ht="15.75" hidden="1" customHeight="1" x14ac:dyDescent="0.15">
      <c r="A217" s="1"/>
      <c r="B217" s="5" t="s">
        <v>51</v>
      </c>
      <c r="C217" s="7" t="s">
        <v>52</v>
      </c>
      <c r="D217" s="2"/>
      <c r="E217" s="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4"/>
      <c r="Y217" s="4"/>
      <c r="Z217" s="4"/>
    </row>
    <row r="218" spans="1:26" ht="15.75" hidden="1" customHeight="1" x14ac:dyDescent="0.15">
      <c r="A218" s="1"/>
      <c r="B218" s="5" t="s">
        <v>51</v>
      </c>
      <c r="C218" s="7" t="s">
        <v>52</v>
      </c>
      <c r="D218" s="2"/>
      <c r="E218" s="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4"/>
      <c r="Y218" s="4"/>
      <c r="Z218" s="4"/>
    </row>
    <row r="219" spans="1:26" ht="15.75" hidden="1" customHeight="1" x14ac:dyDescent="0.15">
      <c r="A219" s="1"/>
      <c r="B219" s="5" t="s">
        <v>51</v>
      </c>
      <c r="C219" s="7" t="s">
        <v>52</v>
      </c>
      <c r="D219" s="2"/>
      <c r="E219" s="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4"/>
      <c r="Y219" s="4"/>
      <c r="Z219" s="4"/>
    </row>
    <row r="220" spans="1:26" ht="15.75" hidden="1" customHeight="1" x14ac:dyDescent="0.15">
      <c r="A220" s="1"/>
      <c r="B220" s="5" t="s">
        <v>51</v>
      </c>
      <c r="C220" s="7" t="s">
        <v>52</v>
      </c>
      <c r="D220" s="2"/>
      <c r="E220" s="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4"/>
      <c r="Y220" s="4"/>
      <c r="Z220" s="4"/>
    </row>
    <row r="221" spans="1:26" ht="15.75" hidden="1" customHeight="1" x14ac:dyDescent="0.15">
      <c r="A221" s="1"/>
      <c r="B221" s="5" t="s">
        <v>51</v>
      </c>
      <c r="C221" s="7" t="s">
        <v>52</v>
      </c>
      <c r="D221" s="2"/>
      <c r="E221" s="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4"/>
      <c r="Y221" s="4"/>
      <c r="Z221" s="4"/>
    </row>
    <row r="222" spans="1:26" ht="15.75" hidden="1" customHeight="1" x14ac:dyDescent="0.15">
      <c r="A222" s="1"/>
      <c r="B222" s="5" t="s">
        <v>51</v>
      </c>
      <c r="C222" s="7" t="s">
        <v>52</v>
      </c>
      <c r="D222" s="2"/>
      <c r="E222" s="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4"/>
      <c r="Y222" s="4"/>
      <c r="Z222" s="4"/>
    </row>
    <row r="223" spans="1:26" ht="15.75" hidden="1" customHeight="1" x14ac:dyDescent="0.15">
      <c r="A223" s="1"/>
      <c r="B223" s="5" t="s">
        <v>51</v>
      </c>
      <c r="C223" s="7" t="s">
        <v>52</v>
      </c>
      <c r="D223" s="2"/>
      <c r="E223" s="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4"/>
      <c r="Y223" s="4"/>
      <c r="Z223" s="4"/>
    </row>
    <row r="224" spans="1:26" ht="15.75" hidden="1" customHeight="1" x14ac:dyDescent="0.15">
      <c r="A224" s="1"/>
      <c r="B224" s="5" t="s">
        <v>51</v>
      </c>
      <c r="C224" s="7" t="s">
        <v>52</v>
      </c>
      <c r="D224" s="2"/>
      <c r="E224" s="2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4"/>
      <c r="Y224" s="4"/>
      <c r="Z224" s="4"/>
    </row>
    <row r="225" spans="1:26" ht="15.75" hidden="1" customHeight="1" x14ac:dyDescent="0.15">
      <c r="A225" s="1"/>
      <c r="B225" s="5" t="s">
        <v>51</v>
      </c>
      <c r="C225" s="7" t="s">
        <v>52</v>
      </c>
      <c r="D225" s="2"/>
      <c r="E225" s="2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4"/>
      <c r="Y225" s="4"/>
      <c r="Z225" s="4"/>
    </row>
    <row r="226" spans="1:26" ht="15.75" hidden="1" customHeight="1" x14ac:dyDescent="0.15">
      <c r="A226" s="1"/>
      <c r="B226" s="5" t="s">
        <v>51</v>
      </c>
      <c r="C226" s="7" t="s">
        <v>52</v>
      </c>
      <c r="D226" s="2"/>
      <c r="E226" s="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4"/>
      <c r="Y226" s="4"/>
      <c r="Z226" s="4"/>
    </row>
    <row r="227" spans="1:26" ht="15.75" hidden="1" customHeight="1" x14ac:dyDescent="0.15">
      <c r="A227" s="1"/>
      <c r="B227" s="5" t="s">
        <v>51</v>
      </c>
      <c r="C227" s="7" t="s">
        <v>52</v>
      </c>
      <c r="D227" s="2"/>
      <c r="E227" s="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4"/>
      <c r="Y227" s="4"/>
      <c r="Z227" s="4"/>
    </row>
    <row r="228" spans="1:26" ht="15.75" hidden="1" customHeight="1" x14ac:dyDescent="0.15">
      <c r="A228" s="1"/>
      <c r="B228" s="5" t="s">
        <v>51</v>
      </c>
      <c r="C228" s="7" t="s">
        <v>52</v>
      </c>
      <c r="D228" s="2"/>
      <c r="E228" s="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4"/>
      <c r="Y228" s="4"/>
      <c r="Z228" s="4"/>
    </row>
    <row r="229" spans="1:26" ht="15.75" hidden="1" customHeight="1" x14ac:dyDescent="0.15">
      <c r="A229" s="1"/>
      <c r="B229" s="5" t="s">
        <v>51</v>
      </c>
      <c r="C229" s="7" t="s">
        <v>52</v>
      </c>
      <c r="D229" s="2"/>
      <c r="E229" s="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4"/>
      <c r="Y229" s="4"/>
      <c r="Z229" s="4"/>
    </row>
    <row r="230" spans="1:26" ht="15.75" hidden="1" customHeight="1" x14ac:dyDescent="0.15">
      <c r="A230" s="1"/>
      <c r="B230" s="5" t="s">
        <v>51</v>
      </c>
      <c r="C230" s="7" t="s">
        <v>52</v>
      </c>
      <c r="D230" s="2"/>
      <c r="E230" s="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4"/>
      <c r="Y230" s="4"/>
      <c r="Z230" s="4"/>
    </row>
    <row r="231" spans="1:26" ht="15.75" hidden="1" customHeight="1" x14ac:dyDescent="0.15">
      <c r="A231" s="1"/>
      <c r="B231" s="5" t="s">
        <v>51</v>
      </c>
      <c r="C231" s="7" t="s">
        <v>52</v>
      </c>
      <c r="D231" s="2"/>
      <c r="E231" s="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4"/>
      <c r="Y231" s="4"/>
      <c r="Z231" s="4"/>
    </row>
    <row r="232" spans="1:26" ht="15.75" hidden="1" customHeight="1" x14ac:dyDescent="0.15">
      <c r="A232" s="1"/>
      <c r="B232" s="5" t="s">
        <v>51</v>
      </c>
      <c r="C232" s="7" t="s">
        <v>52</v>
      </c>
      <c r="D232" s="2"/>
      <c r="E232" s="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4"/>
      <c r="Y232" s="4"/>
      <c r="Z232" s="4"/>
    </row>
    <row r="233" spans="1:26" ht="15.75" hidden="1" customHeight="1" x14ac:dyDescent="0.15">
      <c r="A233" s="1"/>
      <c r="B233" s="5" t="s">
        <v>51</v>
      </c>
      <c r="C233" s="7" t="s">
        <v>52</v>
      </c>
      <c r="D233" s="2"/>
      <c r="E233" s="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4"/>
      <c r="Y233" s="4"/>
      <c r="Z233" s="4"/>
    </row>
    <row r="234" spans="1:26" ht="15.75" hidden="1" customHeight="1" x14ac:dyDescent="0.15">
      <c r="A234" s="1"/>
      <c r="B234" s="5" t="s">
        <v>51</v>
      </c>
      <c r="C234" s="7" t="s">
        <v>52</v>
      </c>
      <c r="D234" s="2"/>
      <c r="E234" s="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4"/>
      <c r="Y234" s="4"/>
      <c r="Z234" s="4"/>
    </row>
    <row r="235" spans="1:26" ht="15.75" hidden="1" customHeight="1" x14ac:dyDescent="0.15">
      <c r="A235" s="1"/>
      <c r="B235" s="5" t="s">
        <v>51</v>
      </c>
      <c r="C235" s="7" t="s">
        <v>52</v>
      </c>
      <c r="D235" s="2"/>
      <c r="E235" s="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4"/>
      <c r="Y235" s="4"/>
      <c r="Z235" s="4"/>
    </row>
    <row r="236" spans="1:26" ht="15.75" hidden="1" customHeight="1" x14ac:dyDescent="0.15">
      <c r="A236" s="1"/>
      <c r="B236" s="5" t="s">
        <v>51</v>
      </c>
      <c r="C236" s="7" t="s">
        <v>52</v>
      </c>
      <c r="D236" s="2"/>
      <c r="E236" s="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4"/>
      <c r="Y236" s="4"/>
      <c r="Z236" s="4"/>
    </row>
    <row r="237" spans="1:26" ht="15.75" hidden="1" customHeight="1" x14ac:dyDescent="0.15">
      <c r="A237" s="1"/>
      <c r="B237" s="5" t="s">
        <v>51</v>
      </c>
      <c r="C237" s="7" t="s">
        <v>52</v>
      </c>
      <c r="D237" s="2"/>
      <c r="E237" s="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4"/>
      <c r="Y237" s="4"/>
      <c r="Z237" s="4"/>
    </row>
    <row r="238" spans="1:26" ht="15.75" hidden="1" customHeight="1" x14ac:dyDescent="0.15">
      <c r="A238" s="1"/>
      <c r="B238" s="5" t="s">
        <v>51</v>
      </c>
      <c r="C238" s="7" t="s">
        <v>52</v>
      </c>
      <c r="D238" s="2"/>
      <c r="E238" s="2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4"/>
      <c r="Y238" s="4"/>
      <c r="Z238" s="4"/>
    </row>
    <row r="239" spans="1:26" ht="15.75" hidden="1" customHeight="1" x14ac:dyDescent="0.15">
      <c r="A239" s="1"/>
      <c r="B239" s="5" t="s">
        <v>51</v>
      </c>
      <c r="C239" s="7" t="s">
        <v>52</v>
      </c>
      <c r="D239" s="2"/>
      <c r="E239" s="2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4"/>
      <c r="Y239" s="4"/>
      <c r="Z239" s="4"/>
    </row>
    <row r="240" spans="1:26" ht="15.75" hidden="1" customHeight="1" x14ac:dyDescent="0.15">
      <c r="A240" s="1"/>
      <c r="B240" s="5" t="s">
        <v>51</v>
      </c>
      <c r="C240" s="7" t="s">
        <v>52</v>
      </c>
      <c r="D240" s="2"/>
      <c r="E240" s="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4"/>
      <c r="Y240" s="4"/>
      <c r="Z240" s="4"/>
    </row>
    <row r="241" spans="1:26" ht="15.75" hidden="1" customHeight="1" x14ac:dyDescent="0.15">
      <c r="A241" s="1"/>
      <c r="B241" s="5" t="s">
        <v>51</v>
      </c>
      <c r="C241" s="7" t="s">
        <v>52</v>
      </c>
      <c r="D241" s="2"/>
      <c r="E241" s="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4"/>
      <c r="Y241" s="4"/>
      <c r="Z241" s="4"/>
    </row>
    <row r="242" spans="1:26" ht="15.75" hidden="1" customHeight="1" x14ac:dyDescent="0.15">
      <c r="A242" s="1"/>
      <c r="B242" s="5" t="s">
        <v>51</v>
      </c>
      <c r="C242" s="7" t="s">
        <v>52</v>
      </c>
      <c r="D242" s="2"/>
      <c r="E242" s="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4"/>
      <c r="Y242" s="4"/>
      <c r="Z242" s="4"/>
    </row>
    <row r="243" spans="1:26" ht="15.75" hidden="1" customHeight="1" x14ac:dyDescent="0.15">
      <c r="A243" s="1"/>
      <c r="B243" s="5" t="s">
        <v>51</v>
      </c>
      <c r="C243" s="7" t="s">
        <v>52</v>
      </c>
      <c r="D243" s="2"/>
      <c r="E243" s="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4"/>
      <c r="Y243" s="4"/>
      <c r="Z243" s="4"/>
    </row>
    <row r="244" spans="1:26" ht="15.75" hidden="1" customHeight="1" x14ac:dyDescent="0.15">
      <c r="A244" s="1"/>
      <c r="B244" s="5" t="s">
        <v>51</v>
      </c>
      <c r="C244" s="7" t="s">
        <v>52</v>
      </c>
      <c r="D244" s="2"/>
      <c r="E244" s="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4"/>
      <c r="Y244" s="4"/>
      <c r="Z244" s="4"/>
    </row>
    <row r="245" spans="1:26" ht="15.75" hidden="1" customHeight="1" x14ac:dyDescent="0.15">
      <c r="A245" s="1"/>
      <c r="B245" s="5" t="s">
        <v>51</v>
      </c>
      <c r="C245" s="7" t="s">
        <v>52</v>
      </c>
      <c r="D245" s="2"/>
      <c r="E245" s="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4"/>
      <c r="Y245" s="4"/>
      <c r="Z245" s="4"/>
    </row>
    <row r="246" spans="1:26" ht="15.75" hidden="1" customHeight="1" x14ac:dyDescent="0.15">
      <c r="A246" s="1"/>
      <c r="B246" s="5" t="s">
        <v>51</v>
      </c>
      <c r="C246" s="7" t="s">
        <v>52</v>
      </c>
      <c r="D246" s="2"/>
      <c r="E246" s="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4"/>
      <c r="Y246" s="4"/>
      <c r="Z246" s="4"/>
    </row>
    <row r="247" spans="1:26" ht="15.75" hidden="1" customHeight="1" x14ac:dyDescent="0.15">
      <c r="A247" s="1"/>
      <c r="B247" s="5" t="s">
        <v>51</v>
      </c>
      <c r="C247" s="7" t="s">
        <v>52</v>
      </c>
      <c r="D247" s="2"/>
      <c r="E247" s="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4"/>
      <c r="Y247" s="4"/>
      <c r="Z247" s="4"/>
    </row>
    <row r="248" spans="1:26" ht="15.75" hidden="1" customHeight="1" x14ac:dyDescent="0.15">
      <c r="A248" s="1"/>
      <c r="B248" s="5" t="s">
        <v>51</v>
      </c>
      <c r="C248" s="7" t="s">
        <v>52</v>
      </c>
      <c r="D248" s="2"/>
      <c r="E248" s="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4"/>
      <c r="Y248" s="4"/>
      <c r="Z248" s="4"/>
    </row>
    <row r="249" spans="1:26" ht="15.75" hidden="1" customHeight="1" x14ac:dyDescent="0.15">
      <c r="A249" s="1"/>
      <c r="B249" s="5" t="s">
        <v>51</v>
      </c>
      <c r="C249" s="7" t="s">
        <v>52</v>
      </c>
      <c r="D249" s="2"/>
      <c r="E249" s="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4"/>
      <c r="Y249" s="4"/>
      <c r="Z249" s="4"/>
    </row>
    <row r="250" spans="1:26" ht="15.75" hidden="1" customHeight="1" x14ac:dyDescent="0.15">
      <c r="A250" s="1"/>
      <c r="B250" s="5" t="s">
        <v>51</v>
      </c>
      <c r="C250" s="7" t="s">
        <v>52</v>
      </c>
      <c r="D250" s="2"/>
      <c r="E250" s="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4"/>
      <c r="Y250" s="4"/>
      <c r="Z250" s="4"/>
    </row>
    <row r="251" spans="1:26" ht="15.75" hidden="1" customHeight="1" x14ac:dyDescent="0.15">
      <c r="A251" s="1"/>
      <c r="B251" s="5" t="s">
        <v>51</v>
      </c>
      <c r="C251" s="7" t="s">
        <v>52</v>
      </c>
      <c r="D251" s="2"/>
      <c r="E251" s="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4"/>
      <c r="Y251" s="4"/>
      <c r="Z251" s="4"/>
    </row>
    <row r="252" spans="1:26" ht="15.75" hidden="1" customHeight="1" x14ac:dyDescent="0.15">
      <c r="A252" s="1"/>
      <c r="B252" s="5" t="s">
        <v>51</v>
      </c>
      <c r="C252" s="7" t="s">
        <v>52</v>
      </c>
      <c r="D252" s="2"/>
      <c r="E252" s="2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4"/>
      <c r="Y252" s="4"/>
      <c r="Z252" s="4"/>
    </row>
    <row r="253" spans="1:26" ht="15.75" hidden="1" customHeight="1" x14ac:dyDescent="0.15">
      <c r="A253" s="1"/>
      <c r="B253" s="5" t="s">
        <v>51</v>
      </c>
      <c r="C253" s="7" t="s">
        <v>52</v>
      </c>
      <c r="D253" s="2"/>
      <c r="E253" s="2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4"/>
      <c r="Y253" s="4"/>
      <c r="Z253" s="4"/>
    </row>
    <row r="254" spans="1:26" ht="15.75" hidden="1" customHeight="1" x14ac:dyDescent="0.15">
      <c r="A254" s="1"/>
      <c r="B254" s="5" t="s">
        <v>51</v>
      </c>
      <c r="C254" s="7" t="s">
        <v>52</v>
      </c>
      <c r="D254" s="2"/>
      <c r="E254" s="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4"/>
      <c r="Y254" s="4"/>
      <c r="Z254" s="4"/>
    </row>
    <row r="255" spans="1:26" ht="15.75" hidden="1" customHeight="1" x14ac:dyDescent="0.15">
      <c r="A255" s="1"/>
      <c r="B255" s="5" t="s">
        <v>51</v>
      </c>
      <c r="C255" s="7" t="s">
        <v>52</v>
      </c>
      <c r="D255" s="2"/>
      <c r="E255" s="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4"/>
      <c r="Y255" s="4"/>
      <c r="Z255" s="4"/>
    </row>
    <row r="256" spans="1:26" ht="15.75" hidden="1" customHeight="1" x14ac:dyDescent="0.15">
      <c r="A256" s="1"/>
      <c r="B256" s="5" t="s">
        <v>51</v>
      </c>
      <c r="C256" s="7" t="s">
        <v>52</v>
      </c>
      <c r="D256" s="2"/>
      <c r="E256" s="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4"/>
      <c r="Y256" s="4"/>
      <c r="Z256" s="4"/>
    </row>
    <row r="257" spans="1:26" ht="15.75" hidden="1" customHeight="1" x14ac:dyDescent="0.15">
      <c r="A257" s="1"/>
      <c r="B257" s="5" t="s">
        <v>51</v>
      </c>
      <c r="C257" s="7" t="s">
        <v>52</v>
      </c>
      <c r="D257" s="2"/>
      <c r="E257" s="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4"/>
      <c r="Y257" s="4"/>
      <c r="Z257" s="4"/>
    </row>
    <row r="258" spans="1:26" ht="15.75" hidden="1" customHeight="1" x14ac:dyDescent="0.15">
      <c r="A258" s="1"/>
      <c r="B258" s="5" t="s">
        <v>51</v>
      </c>
      <c r="C258" s="7" t="s">
        <v>52</v>
      </c>
      <c r="D258" s="2"/>
      <c r="E258" s="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4"/>
      <c r="Y258" s="4"/>
      <c r="Z258" s="4"/>
    </row>
    <row r="259" spans="1:26" ht="15.75" hidden="1" customHeight="1" x14ac:dyDescent="0.15">
      <c r="A259" s="1"/>
      <c r="B259" s="5" t="s">
        <v>51</v>
      </c>
      <c r="C259" s="7" t="s">
        <v>52</v>
      </c>
      <c r="D259" s="2"/>
      <c r="E259" s="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4"/>
      <c r="Y259" s="4"/>
      <c r="Z259" s="4"/>
    </row>
    <row r="260" spans="1:26" ht="15.75" hidden="1" customHeight="1" x14ac:dyDescent="0.15">
      <c r="A260" s="1"/>
      <c r="B260" s="5" t="s">
        <v>51</v>
      </c>
      <c r="C260" s="7" t="s">
        <v>52</v>
      </c>
      <c r="D260" s="2"/>
      <c r="E260" s="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4"/>
      <c r="Y260" s="4"/>
      <c r="Z260" s="4"/>
    </row>
    <row r="261" spans="1:26" ht="15.75" hidden="1" customHeight="1" x14ac:dyDescent="0.15">
      <c r="A261" s="1"/>
      <c r="B261" s="5" t="s">
        <v>51</v>
      </c>
      <c r="C261" s="7" t="s">
        <v>52</v>
      </c>
      <c r="D261" s="2"/>
      <c r="E261" s="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4"/>
      <c r="Y261" s="4"/>
      <c r="Z261" s="4"/>
    </row>
    <row r="262" spans="1:26" ht="15.75" hidden="1" customHeight="1" x14ac:dyDescent="0.15">
      <c r="A262" s="1"/>
      <c r="B262" s="5" t="s">
        <v>51</v>
      </c>
      <c r="C262" s="7" t="s">
        <v>52</v>
      </c>
      <c r="D262" s="2"/>
      <c r="E262" s="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4"/>
      <c r="Y262" s="4"/>
      <c r="Z262" s="4"/>
    </row>
    <row r="263" spans="1:26" ht="15.75" hidden="1" customHeight="1" x14ac:dyDescent="0.15">
      <c r="A263" s="1"/>
      <c r="B263" s="5" t="s">
        <v>51</v>
      </c>
      <c r="C263" s="7" t="s">
        <v>52</v>
      </c>
      <c r="D263" s="2"/>
      <c r="E263" s="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4"/>
      <c r="Y263" s="4"/>
      <c r="Z263" s="4"/>
    </row>
    <row r="264" spans="1:26" ht="15.75" hidden="1" customHeight="1" x14ac:dyDescent="0.15">
      <c r="A264" s="1"/>
      <c r="B264" s="5" t="s">
        <v>51</v>
      </c>
      <c r="C264" s="7" t="s">
        <v>52</v>
      </c>
      <c r="D264" s="2"/>
      <c r="E264" s="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4"/>
      <c r="Y264" s="4"/>
      <c r="Z264" s="4"/>
    </row>
    <row r="265" spans="1:26" ht="15.75" hidden="1" customHeight="1" x14ac:dyDescent="0.15">
      <c r="A265" s="1"/>
      <c r="B265" s="5" t="s">
        <v>51</v>
      </c>
      <c r="C265" s="7" t="s">
        <v>52</v>
      </c>
      <c r="D265" s="2"/>
      <c r="E265" s="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4"/>
      <c r="Y265" s="4"/>
      <c r="Z265" s="4"/>
    </row>
    <row r="266" spans="1:26" ht="15.75" hidden="1" customHeight="1" x14ac:dyDescent="0.15">
      <c r="A266" s="1"/>
      <c r="B266" s="5" t="s">
        <v>51</v>
      </c>
      <c r="C266" s="7" t="s">
        <v>52</v>
      </c>
      <c r="D266" s="2"/>
      <c r="E266" s="2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4"/>
      <c r="Y266" s="4"/>
      <c r="Z266" s="4"/>
    </row>
    <row r="267" spans="1:26" ht="15.75" hidden="1" customHeight="1" x14ac:dyDescent="0.15">
      <c r="A267" s="1"/>
      <c r="B267" s="5" t="s">
        <v>51</v>
      </c>
      <c r="C267" s="7" t="s">
        <v>52</v>
      </c>
      <c r="D267" s="2"/>
      <c r="E267" s="2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4"/>
      <c r="Y267" s="4"/>
      <c r="Z267" s="4"/>
    </row>
    <row r="268" spans="1:26" ht="15.75" hidden="1" customHeight="1" x14ac:dyDescent="0.15">
      <c r="A268" s="1"/>
      <c r="B268" s="5" t="s">
        <v>51</v>
      </c>
      <c r="C268" s="7" t="s">
        <v>52</v>
      </c>
      <c r="D268" s="2"/>
      <c r="E268" s="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4"/>
      <c r="Y268" s="4"/>
      <c r="Z268" s="4"/>
    </row>
    <row r="269" spans="1:26" ht="15.75" hidden="1" customHeight="1" x14ac:dyDescent="0.15">
      <c r="A269" s="1"/>
      <c r="B269" s="5" t="s">
        <v>51</v>
      </c>
      <c r="C269" s="7" t="s">
        <v>52</v>
      </c>
      <c r="D269" s="2"/>
      <c r="E269" s="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4"/>
      <c r="Y269" s="4"/>
      <c r="Z269" s="4"/>
    </row>
    <row r="270" spans="1:26" ht="15.75" hidden="1" customHeight="1" x14ac:dyDescent="0.15">
      <c r="A270" s="1"/>
      <c r="B270" s="5" t="s">
        <v>51</v>
      </c>
      <c r="C270" s="7" t="s">
        <v>52</v>
      </c>
      <c r="D270" s="2"/>
      <c r="E270" s="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4"/>
      <c r="Y270" s="4"/>
      <c r="Z270" s="4"/>
    </row>
    <row r="271" spans="1:26" ht="15.75" hidden="1" customHeight="1" x14ac:dyDescent="0.15">
      <c r="A271" s="1"/>
      <c r="B271" s="5" t="s">
        <v>51</v>
      </c>
      <c r="C271" s="7" t="s">
        <v>52</v>
      </c>
      <c r="D271" s="2"/>
      <c r="E271" s="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4"/>
      <c r="Y271" s="4"/>
      <c r="Z271" s="4"/>
    </row>
    <row r="272" spans="1:26" ht="15.75" hidden="1" customHeight="1" x14ac:dyDescent="0.15">
      <c r="A272" s="1"/>
      <c r="B272" s="5" t="s">
        <v>51</v>
      </c>
      <c r="C272" s="7" t="s">
        <v>52</v>
      </c>
      <c r="D272" s="2"/>
      <c r="E272" s="2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4"/>
      <c r="Y272" s="4"/>
      <c r="Z272" s="4"/>
    </row>
    <row r="273" spans="1:26" ht="15.75" hidden="1" customHeight="1" x14ac:dyDescent="0.15">
      <c r="A273" s="1"/>
      <c r="B273" s="5" t="s">
        <v>51</v>
      </c>
      <c r="C273" s="7" t="s">
        <v>52</v>
      </c>
      <c r="D273" s="2"/>
      <c r="E273" s="2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4"/>
      <c r="Y273" s="4"/>
      <c r="Z273" s="4"/>
    </row>
    <row r="274" spans="1:26" ht="15.75" hidden="1" customHeight="1" x14ac:dyDescent="0.15">
      <c r="A274" s="1"/>
      <c r="B274" s="5" t="s">
        <v>51</v>
      </c>
      <c r="C274" s="7" t="s">
        <v>52</v>
      </c>
      <c r="D274" s="2"/>
      <c r="E274" s="2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4"/>
      <c r="Y274" s="4"/>
      <c r="Z274" s="4"/>
    </row>
    <row r="275" spans="1:26" ht="15.75" hidden="1" customHeight="1" x14ac:dyDescent="0.15">
      <c r="A275" s="1"/>
      <c r="B275" s="5" t="s">
        <v>51</v>
      </c>
      <c r="C275" s="7" t="s">
        <v>52</v>
      </c>
      <c r="D275" s="2"/>
      <c r="E275" s="2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4"/>
      <c r="Y275" s="4"/>
      <c r="Z275" s="4"/>
    </row>
    <row r="276" spans="1:26" ht="15.75" hidden="1" customHeight="1" x14ac:dyDescent="0.15">
      <c r="A276" s="1"/>
      <c r="B276" s="5" t="s">
        <v>51</v>
      </c>
      <c r="C276" s="7" t="s">
        <v>52</v>
      </c>
      <c r="D276" s="2"/>
      <c r="E276" s="2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4"/>
      <c r="Y276" s="4"/>
      <c r="Z276" s="4"/>
    </row>
    <row r="277" spans="1:26" ht="15.75" hidden="1" customHeight="1" x14ac:dyDescent="0.15">
      <c r="A277" s="1"/>
      <c r="B277" s="5" t="s">
        <v>51</v>
      </c>
      <c r="C277" s="7" t="s">
        <v>52</v>
      </c>
      <c r="D277" s="2"/>
      <c r="E277" s="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4"/>
      <c r="Y277" s="4"/>
      <c r="Z277" s="4"/>
    </row>
    <row r="278" spans="1:26" ht="15.75" hidden="1" customHeight="1" x14ac:dyDescent="0.15">
      <c r="A278" s="1"/>
      <c r="B278" s="5" t="s">
        <v>51</v>
      </c>
      <c r="C278" s="7" t="s">
        <v>52</v>
      </c>
      <c r="D278" s="2"/>
      <c r="E278" s="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4"/>
      <c r="Y278" s="4"/>
      <c r="Z278" s="4"/>
    </row>
    <row r="279" spans="1:26" ht="15.75" hidden="1" customHeight="1" x14ac:dyDescent="0.15">
      <c r="A279" s="1"/>
      <c r="B279" s="5" t="s">
        <v>51</v>
      </c>
      <c r="C279" s="7" t="s">
        <v>52</v>
      </c>
      <c r="D279" s="2"/>
      <c r="E279" s="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4"/>
      <c r="Y279" s="4"/>
      <c r="Z279" s="4"/>
    </row>
    <row r="280" spans="1:26" ht="15.75" hidden="1" customHeight="1" x14ac:dyDescent="0.15">
      <c r="A280" s="1"/>
      <c r="B280" s="5" t="s">
        <v>51</v>
      </c>
      <c r="C280" s="7" t="s">
        <v>52</v>
      </c>
      <c r="D280" s="2"/>
      <c r="E280" s="2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4"/>
      <c r="Y280" s="4"/>
      <c r="Z280" s="4"/>
    </row>
    <row r="281" spans="1:26" ht="15.75" hidden="1" customHeight="1" x14ac:dyDescent="0.15">
      <c r="A281" s="1"/>
      <c r="B281" s="5" t="s">
        <v>51</v>
      </c>
      <c r="C281" s="7" t="s">
        <v>52</v>
      </c>
      <c r="D281" s="2"/>
      <c r="E281" s="2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4"/>
      <c r="Y281" s="4"/>
      <c r="Z281" s="4"/>
    </row>
    <row r="282" spans="1:26" ht="15.75" hidden="1" customHeight="1" x14ac:dyDescent="0.15">
      <c r="A282" s="1"/>
      <c r="B282" s="5" t="s">
        <v>51</v>
      </c>
      <c r="C282" s="7" t="s">
        <v>52</v>
      </c>
      <c r="D282" s="2"/>
      <c r="E282" s="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4"/>
      <c r="Y282" s="4"/>
      <c r="Z282" s="4"/>
    </row>
    <row r="283" spans="1:26" ht="15.75" hidden="1" customHeight="1" x14ac:dyDescent="0.15">
      <c r="A283" s="1"/>
      <c r="B283" s="5" t="s">
        <v>51</v>
      </c>
      <c r="C283" s="7" t="s">
        <v>52</v>
      </c>
      <c r="D283" s="2"/>
      <c r="E283" s="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4"/>
      <c r="Y283" s="4"/>
      <c r="Z283" s="4"/>
    </row>
    <row r="284" spans="1:26" ht="15.75" hidden="1" customHeight="1" x14ac:dyDescent="0.15">
      <c r="A284" s="1"/>
      <c r="B284" s="5" t="s">
        <v>51</v>
      </c>
      <c r="C284" s="7" t="s">
        <v>52</v>
      </c>
      <c r="D284" s="2"/>
      <c r="E284" s="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4"/>
      <c r="Y284" s="4"/>
      <c r="Z284" s="4"/>
    </row>
    <row r="285" spans="1:26" ht="15.75" hidden="1" customHeight="1" x14ac:dyDescent="0.15">
      <c r="A285" s="1"/>
      <c r="B285" s="5" t="s">
        <v>51</v>
      </c>
      <c r="C285" s="7" t="s">
        <v>52</v>
      </c>
      <c r="D285" s="2"/>
      <c r="E285" s="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4"/>
      <c r="Y285" s="4"/>
      <c r="Z285" s="4"/>
    </row>
    <row r="286" spans="1:26" ht="15.75" hidden="1" customHeight="1" x14ac:dyDescent="0.15">
      <c r="A286" s="1"/>
      <c r="B286" s="5" t="s">
        <v>51</v>
      </c>
      <c r="C286" s="7" t="s">
        <v>52</v>
      </c>
      <c r="D286" s="2"/>
      <c r="E286" s="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4"/>
      <c r="Y286" s="4"/>
      <c r="Z286" s="4"/>
    </row>
    <row r="287" spans="1:26" ht="15.75" hidden="1" customHeight="1" x14ac:dyDescent="0.15">
      <c r="A287" s="1"/>
      <c r="B287" s="5" t="s">
        <v>51</v>
      </c>
      <c r="C287" s="7" t="s">
        <v>52</v>
      </c>
      <c r="D287" s="2"/>
      <c r="E287" s="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4"/>
      <c r="Y287" s="4"/>
      <c r="Z287" s="4"/>
    </row>
    <row r="288" spans="1:26" ht="15.75" hidden="1" customHeight="1" x14ac:dyDescent="0.15">
      <c r="A288" s="1"/>
      <c r="B288" s="5" t="s">
        <v>51</v>
      </c>
      <c r="C288" s="7" t="s">
        <v>52</v>
      </c>
      <c r="D288" s="2"/>
      <c r="E288" s="2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4"/>
      <c r="Y288" s="4"/>
      <c r="Z288" s="4"/>
    </row>
    <row r="289" spans="1:26" ht="15.75" hidden="1" customHeight="1" x14ac:dyDescent="0.15">
      <c r="A289" s="1"/>
      <c r="B289" s="5" t="s">
        <v>51</v>
      </c>
      <c r="C289" s="7" t="s">
        <v>52</v>
      </c>
      <c r="D289" s="2"/>
      <c r="E289" s="2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4"/>
      <c r="Y289" s="4"/>
      <c r="Z289" s="4"/>
    </row>
    <row r="290" spans="1:26" ht="15.75" hidden="1" customHeight="1" x14ac:dyDescent="0.15">
      <c r="A290" s="1"/>
      <c r="B290" s="5" t="s">
        <v>51</v>
      </c>
      <c r="C290" s="7" t="s">
        <v>52</v>
      </c>
      <c r="D290" s="2"/>
      <c r="E290" s="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4"/>
      <c r="Y290" s="4"/>
      <c r="Z290" s="4"/>
    </row>
    <row r="291" spans="1:26" ht="15.75" hidden="1" customHeight="1" x14ac:dyDescent="0.15">
      <c r="A291" s="1"/>
      <c r="B291" s="5" t="s">
        <v>51</v>
      </c>
      <c r="C291" s="7" t="s">
        <v>52</v>
      </c>
      <c r="D291" s="2"/>
      <c r="E291" s="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4"/>
      <c r="Y291" s="4"/>
      <c r="Z291" s="4"/>
    </row>
    <row r="292" spans="1:26" ht="15.75" hidden="1" customHeight="1" x14ac:dyDescent="0.15">
      <c r="A292" s="1"/>
      <c r="B292" s="5" t="s">
        <v>51</v>
      </c>
      <c r="C292" s="7" t="s">
        <v>52</v>
      </c>
      <c r="D292" s="2"/>
      <c r="E292" s="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4"/>
      <c r="Y292" s="4"/>
      <c r="Z292" s="4"/>
    </row>
    <row r="293" spans="1:26" ht="15.75" hidden="1" customHeight="1" x14ac:dyDescent="0.15">
      <c r="A293" s="1"/>
      <c r="B293" s="5" t="s">
        <v>51</v>
      </c>
      <c r="C293" s="7" t="s">
        <v>52</v>
      </c>
      <c r="D293" s="2"/>
      <c r="E293" s="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4"/>
      <c r="Y293" s="4"/>
      <c r="Z293" s="4"/>
    </row>
    <row r="294" spans="1:26" ht="15.75" hidden="1" customHeight="1" x14ac:dyDescent="0.15">
      <c r="A294" s="1"/>
      <c r="B294" s="5" t="s">
        <v>51</v>
      </c>
      <c r="C294" s="7" t="s">
        <v>52</v>
      </c>
      <c r="D294" s="2"/>
      <c r="E294" s="2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4"/>
      <c r="Y294" s="4"/>
      <c r="Z294" s="4"/>
    </row>
    <row r="295" spans="1:26" ht="15.75" hidden="1" customHeight="1" x14ac:dyDescent="0.15">
      <c r="A295" s="1"/>
      <c r="B295" s="5" t="s">
        <v>51</v>
      </c>
      <c r="C295" s="7" t="s">
        <v>52</v>
      </c>
      <c r="D295" s="2"/>
      <c r="E295" s="2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4"/>
      <c r="Y295" s="4"/>
      <c r="Z295" s="4"/>
    </row>
    <row r="296" spans="1:26" ht="15.75" hidden="1" customHeight="1" x14ac:dyDescent="0.15">
      <c r="A296" s="1"/>
      <c r="B296" s="5" t="s">
        <v>51</v>
      </c>
      <c r="C296" s="7" t="s">
        <v>52</v>
      </c>
      <c r="D296" s="2"/>
      <c r="E296" s="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4"/>
      <c r="Y296" s="4"/>
      <c r="Z296" s="4"/>
    </row>
    <row r="297" spans="1:26" ht="15.75" hidden="1" customHeight="1" x14ac:dyDescent="0.15">
      <c r="A297" s="1"/>
      <c r="B297" s="5" t="s">
        <v>51</v>
      </c>
      <c r="C297" s="7" t="s">
        <v>52</v>
      </c>
      <c r="D297" s="2"/>
      <c r="E297" s="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4"/>
      <c r="Y297" s="4"/>
      <c r="Z297" s="4"/>
    </row>
    <row r="298" spans="1:26" ht="15.75" hidden="1" customHeight="1" x14ac:dyDescent="0.15">
      <c r="A298" s="1"/>
      <c r="B298" s="5" t="s">
        <v>51</v>
      </c>
      <c r="C298" s="7" t="s">
        <v>52</v>
      </c>
      <c r="D298" s="2"/>
      <c r="E298" s="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4"/>
      <c r="Y298" s="4"/>
      <c r="Z298" s="4"/>
    </row>
    <row r="299" spans="1:26" ht="15.75" hidden="1" customHeight="1" x14ac:dyDescent="0.15">
      <c r="A299" s="1"/>
      <c r="B299" s="5" t="s">
        <v>51</v>
      </c>
      <c r="C299" s="7" t="s">
        <v>52</v>
      </c>
      <c r="D299" s="2"/>
      <c r="E299" s="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4"/>
      <c r="Y299" s="4"/>
      <c r="Z299" s="4"/>
    </row>
    <row r="300" spans="1:26" ht="15.75" hidden="1" customHeight="1" x14ac:dyDescent="0.15">
      <c r="A300" s="1"/>
      <c r="B300" s="5" t="s">
        <v>51</v>
      </c>
      <c r="C300" s="7" t="s">
        <v>52</v>
      </c>
      <c r="D300" s="2"/>
      <c r="E300" s="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4"/>
      <c r="Y300" s="4"/>
      <c r="Z300" s="4"/>
    </row>
    <row r="301" spans="1:26" ht="15.75" hidden="1" customHeight="1" x14ac:dyDescent="0.15">
      <c r="A301" s="1"/>
      <c r="B301" s="5" t="s">
        <v>51</v>
      </c>
      <c r="C301" s="7" t="s">
        <v>52</v>
      </c>
      <c r="D301" s="2"/>
      <c r="E301" s="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4"/>
      <c r="Y301" s="4"/>
      <c r="Z301" s="4"/>
    </row>
    <row r="302" spans="1:26" ht="15.75" hidden="1" customHeight="1" x14ac:dyDescent="0.15">
      <c r="A302" s="1"/>
      <c r="B302" s="5" t="s">
        <v>51</v>
      </c>
      <c r="C302" s="7" t="s">
        <v>52</v>
      </c>
      <c r="D302" s="2"/>
      <c r="E302" s="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4"/>
      <c r="Y302" s="4"/>
      <c r="Z302" s="4"/>
    </row>
    <row r="303" spans="1:26" ht="15.75" hidden="1" customHeight="1" x14ac:dyDescent="0.15">
      <c r="A303" s="1"/>
      <c r="B303" s="5" t="s">
        <v>51</v>
      </c>
      <c r="C303" s="7" t="s">
        <v>52</v>
      </c>
      <c r="D303" s="2"/>
      <c r="E303" s="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4"/>
      <c r="Y303" s="4"/>
      <c r="Z303" s="4"/>
    </row>
    <row r="304" spans="1:26" ht="15.75" hidden="1" customHeight="1" x14ac:dyDescent="0.15">
      <c r="A304" s="1"/>
      <c r="B304" s="5" t="s">
        <v>51</v>
      </c>
      <c r="C304" s="7" t="s">
        <v>52</v>
      </c>
      <c r="D304" s="2"/>
      <c r="E304" s="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4"/>
      <c r="Y304" s="4"/>
      <c r="Z304" s="4"/>
    </row>
    <row r="305" spans="1:26" ht="15.75" hidden="1" customHeight="1" x14ac:dyDescent="0.15">
      <c r="A305" s="1"/>
      <c r="B305" s="5" t="s">
        <v>51</v>
      </c>
      <c r="C305" s="7" t="s">
        <v>52</v>
      </c>
      <c r="D305" s="2"/>
      <c r="E305" s="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4"/>
      <c r="Y305" s="4"/>
      <c r="Z305" s="4"/>
    </row>
    <row r="306" spans="1:26" ht="15.75" hidden="1" customHeight="1" x14ac:dyDescent="0.15">
      <c r="A306" s="1"/>
      <c r="B306" s="5" t="s">
        <v>51</v>
      </c>
      <c r="C306" s="7" t="s">
        <v>52</v>
      </c>
      <c r="D306" s="2"/>
      <c r="E306" s="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4"/>
      <c r="Y306" s="4"/>
      <c r="Z306" s="4"/>
    </row>
    <row r="307" spans="1:26" ht="15.75" hidden="1" customHeight="1" x14ac:dyDescent="0.15">
      <c r="A307" s="1"/>
      <c r="B307" s="5" t="s">
        <v>51</v>
      </c>
      <c r="C307" s="7" t="s">
        <v>52</v>
      </c>
      <c r="D307" s="2"/>
      <c r="E307" s="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4"/>
      <c r="Y307" s="4"/>
      <c r="Z307" s="4"/>
    </row>
    <row r="308" spans="1:26" ht="15.75" hidden="1" customHeight="1" x14ac:dyDescent="0.15">
      <c r="A308" s="1"/>
      <c r="B308" s="5" t="s">
        <v>51</v>
      </c>
      <c r="C308" s="7" t="s">
        <v>52</v>
      </c>
      <c r="D308" s="2"/>
      <c r="E308" s="2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4"/>
      <c r="Y308" s="4"/>
      <c r="Z308" s="4"/>
    </row>
    <row r="309" spans="1:26" ht="15.75" hidden="1" customHeight="1" x14ac:dyDescent="0.15">
      <c r="A309" s="1"/>
      <c r="B309" s="5" t="s">
        <v>51</v>
      </c>
      <c r="C309" s="7" t="s">
        <v>52</v>
      </c>
      <c r="D309" s="2"/>
      <c r="E309" s="2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4"/>
      <c r="Y309" s="4"/>
      <c r="Z309" s="4"/>
    </row>
    <row r="310" spans="1:26" ht="15.75" hidden="1" customHeight="1" x14ac:dyDescent="0.15">
      <c r="A310" s="1"/>
      <c r="B310" s="5" t="s">
        <v>51</v>
      </c>
      <c r="C310" s="7" t="s">
        <v>52</v>
      </c>
      <c r="D310" s="2"/>
      <c r="E310" s="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4"/>
      <c r="Y310" s="4"/>
      <c r="Z310" s="4"/>
    </row>
    <row r="311" spans="1:26" ht="15.75" hidden="1" customHeight="1" x14ac:dyDescent="0.15">
      <c r="A311" s="1"/>
      <c r="B311" s="5" t="s">
        <v>51</v>
      </c>
      <c r="C311" s="7" t="s">
        <v>52</v>
      </c>
      <c r="D311" s="2"/>
      <c r="E311" s="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4"/>
      <c r="Y311" s="4"/>
      <c r="Z311" s="4"/>
    </row>
    <row r="312" spans="1:26" ht="15.75" hidden="1" customHeight="1" x14ac:dyDescent="0.15">
      <c r="A312" s="1"/>
      <c r="B312" s="5" t="s">
        <v>51</v>
      </c>
      <c r="C312" s="7" t="s">
        <v>52</v>
      </c>
      <c r="D312" s="2"/>
      <c r="E312" s="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4"/>
      <c r="Y312" s="4"/>
      <c r="Z312" s="4"/>
    </row>
    <row r="313" spans="1:26" ht="15.75" hidden="1" customHeight="1" x14ac:dyDescent="0.15">
      <c r="A313" s="1"/>
      <c r="B313" s="5" t="s">
        <v>51</v>
      </c>
      <c r="C313" s="7" t="s">
        <v>52</v>
      </c>
      <c r="D313" s="2"/>
      <c r="E313" s="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4"/>
      <c r="Y313" s="4"/>
      <c r="Z313" s="4"/>
    </row>
    <row r="314" spans="1:26" ht="15.75" hidden="1" customHeight="1" x14ac:dyDescent="0.15">
      <c r="A314" s="1"/>
      <c r="B314" s="5" t="s">
        <v>51</v>
      </c>
      <c r="C314" s="7" t="s">
        <v>52</v>
      </c>
      <c r="D314" s="2"/>
      <c r="E314" s="2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4"/>
      <c r="Y314" s="4"/>
      <c r="Z314" s="4"/>
    </row>
    <row r="315" spans="1:26" ht="15.75" hidden="1" customHeight="1" x14ac:dyDescent="0.15">
      <c r="A315" s="1"/>
      <c r="B315" s="5" t="s">
        <v>51</v>
      </c>
      <c r="C315" s="7" t="s">
        <v>52</v>
      </c>
      <c r="D315" s="2"/>
      <c r="E315" s="2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4"/>
      <c r="Y315" s="4"/>
      <c r="Z315" s="4"/>
    </row>
    <row r="316" spans="1:26" ht="15.75" hidden="1" customHeight="1" x14ac:dyDescent="0.15">
      <c r="A316" s="1"/>
      <c r="B316" s="5" t="s">
        <v>51</v>
      </c>
      <c r="C316" s="7" t="s">
        <v>52</v>
      </c>
      <c r="D316" s="2"/>
      <c r="E316" s="2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4"/>
      <c r="Y316" s="4"/>
      <c r="Z316" s="4"/>
    </row>
    <row r="317" spans="1:26" ht="15.75" hidden="1" customHeight="1" x14ac:dyDescent="0.15">
      <c r="A317" s="1"/>
      <c r="B317" s="5" t="s">
        <v>51</v>
      </c>
      <c r="C317" s="7" t="s">
        <v>52</v>
      </c>
      <c r="D317" s="2"/>
      <c r="E317" s="2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4"/>
      <c r="Y317" s="4"/>
      <c r="Z317" s="4"/>
    </row>
    <row r="318" spans="1:26" ht="15.75" hidden="1" customHeight="1" x14ac:dyDescent="0.15">
      <c r="A318" s="1"/>
      <c r="B318" s="5" t="s">
        <v>51</v>
      </c>
      <c r="C318" s="7" t="s">
        <v>52</v>
      </c>
      <c r="D318" s="2"/>
      <c r="E318" s="2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4"/>
      <c r="Y318" s="4"/>
      <c r="Z318" s="4"/>
    </row>
    <row r="319" spans="1:26" ht="15.75" hidden="1" customHeight="1" x14ac:dyDescent="0.15">
      <c r="A319" s="1"/>
      <c r="B319" s="5" t="s">
        <v>51</v>
      </c>
      <c r="C319" s="7" t="s">
        <v>52</v>
      </c>
      <c r="D319" s="2"/>
      <c r="E319" s="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4"/>
      <c r="Y319" s="4"/>
      <c r="Z319" s="4"/>
    </row>
    <row r="320" spans="1:26" ht="15.75" hidden="1" customHeight="1" x14ac:dyDescent="0.15">
      <c r="A320" s="1"/>
      <c r="B320" s="5" t="s">
        <v>51</v>
      </c>
      <c r="C320" s="7" t="s">
        <v>52</v>
      </c>
      <c r="D320" s="2"/>
      <c r="E320" s="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4"/>
      <c r="Y320" s="4"/>
      <c r="Z320" s="4"/>
    </row>
    <row r="321" spans="1:26" ht="15.75" hidden="1" customHeight="1" x14ac:dyDescent="0.15">
      <c r="A321" s="1"/>
      <c r="B321" s="5" t="s">
        <v>51</v>
      </c>
      <c r="C321" s="7" t="s">
        <v>52</v>
      </c>
      <c r="D321" s="2"/>
      <c r="E321" s="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4"/>
      <c r="Y321" s="4"/>
      <c r="Z321" s="4"/>
    </row>
    <row r="322" spans="1:26" ht="15.75" hidden="1" customHeight="1" x14ac:dyDescent="0.15">
      <c r="A322" s="1"/>
      <c r="B322" s="5" t="s">
        <v>51</v>
      </c>
      <c r="C322" s="7" t="s">
        <v>52</v>
      </c>
      <c r="D322" s="2"/>
      <c r="E322" s="2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4"/>
      <c r="Y322" s="4"/>
      <c r="Z322" s="4"/>
    </row>
    <row r="323" spans="1:26" ht="15.75" hidden="1" customHeight="1" x14ac:dyDescent="0.15">
      <c r="A323" s="1"/>
      <c r="B323" s="5" t="s">
        <v>51</v>
      </c>
      <c r="C323" s="7" t="s">
        <v>52</v>
      </c>
      <c r="D323" s="2"/>
      <c r="E323" s="2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4"/>
      <c r="Y323" s="4"/>
      <c r="Z323" s="4"/>
    </row>
    <row r="324" spans="1:26" ht="15.75" hidden="1" customHeight="1" x14ac:dyDescent="0.15">
      <c r="A324" s="1"/>
      <c r="B324" s="5" t="s">
        <v>51</v>
      </c>
      <c r="C324" s="7" t="s">
        <v>52</v>
      </c>
      <c r="D324" s="2"/>
      <c r="E324" s="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4"/>
      <c r="Y324" s="4"/>
      <c r="Z324" s="4"/>
    </row>
    <row r="325" spans="1:26" ht="15.75" hidden="1" customHeight="1" x14ac:dyDescent="0.15">
      <c r="A325" s="1"/>
      <c r="B325" s="5" t="s">
        <v>51</v>
      </c>
      <c r="C325" s="7" t="s">
        <v>52</v>
      </c>
      <c r="D325" s="2"/>
      <c r="E325" s="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4"/>
      <c r="Y325" s="4"/>
      <c r="Z325" s="4"/>
    </row>
    <row r="326" spans="1:26" ht="15.75" hidden="1" customHeight="1" x14ac:dyDescent="0.15">
      <c r="A326" s="1"/>
      <c r="B326" s="5" t="s">
        <v>51</v>
      </c>
      <c r="C326" s="7" t="s">
        <v>52</v>
      </c>
      <c r="D326" s="2"/>
      <c r="E326" s="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4"/>
      <c r="Y326" s="4"/>
      <c r="Z326" s="4"/>
    </row>
    <row r="327" spans="1:26" ht="15.75" hidden="1" customHeight="1" x14ac:dyDescent="0.15">
      <c r="A327" s="1"/>
      <c r="B327" s="5" t="s">
        <v>51</v>
      </c>
      <c r="C327" s="7" t="s">
        <v>52</v>
      </c>
      <c r="D327" s="2"/>
      <c r="E327" s="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4"/>
      <c r="Y327" s="4"/>
      <c r="Z327" s="4"/>
    </row>
    <row r="328" spans="1:26" ht="15.75" hidden="1" customHeight="1" x14ac:dyDescent="0.15">
      <c r="A328" s="1"/>
      <c r="B328" s="5" t="s">
        <v>51</v>
      </c>
      <c r="C328" s="7" t="s">
        <v>52</v>
      </c>
      <c r="D328" s="2"/>
      <c r="E328" s="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4"/>
      <c r="Y328" s="4"/>
      <c r="Z328" s="4"/>
    </row>
    <row r="329" spans="1:26" ht="15.75" hidden="1" customHeight="1" x14ac:dyDescent="0.15">
      <c r="A329" s="1"/>
      <c r="B329" s="5" t="s">
        <v>51</v>
      </c>
      <c r="C329" s="7" t="s">
        <v>52</v>
      </c>
      <c r="D329" s="2"/>
      <c r="E329" s="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4"/>
      <c r="Y329" s="4"/>
      <c r="Z329" s="4"/>
    </row>
    <row r="330" spans="1:26" ht="15.75" hidden="1" customHeight="1" x14ac:dyDescent="0.15">
      <c r="A330" s="1"/>
      <c r="B330" s="5" t="s">
        <v>51</v>
      </c>
      <c r="C330" s="7" t="s">
        <v>52</v>
      </c>
      <c r="D330" s="2"/>
      <c r="E330" s="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4"/>
      <c r="Y330" s="4"/>
      <c r="Z330" s="4"/>
    </row>
    <row r="331" spans="1:26" ht="15.75" hidden="1" customHeight="1" x14ac:dyDescent="0.15">
      <c r="A331" s="1"/>
      <c r="B331" s="5" t="s">
        <v>51</v>
      </c>
      <c r="C331" s="7" t="s">
        <v>52</v>
      </c>
      <c r="D331" s="2"/>
      <c r="E331" s="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4"/>
      <c r="Y331" s="4"/>
      <c r="Z331" s="4"/>
    </row>
    <row r="332" spans="1:26" ht="15.75" hidden="1" customHeight="1" x14ac:dyDescent="0.15">
      <c r="A332" s="1"/>
      <c r="B332" s="5" t="s">
        <v>51</v>
      </c>
      <c r="C332" s="7" t="s">
        <v>52</v>
      </c>
      <c r="D332" s="2"/>
      <c r="E332" s="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4"/>
      <c r="Y332" s="4"/>
      <c r="Z332" s="4"/>
    </row>
    <row r="333" spans="1:26" ht="15.75" hidden="1" customHeight="1" x14ac:dyDescent="0.15">
      <c r="A333" s="1"/>
      <c r="B333" s="5" t="s">
        <v>51</v>
      </c>
      <c r="C333" s="7" t="s">
        <v>52</v>
      </c>
      <c r="D333" s="2"/>
      <c r="E333" s="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4"/>
      <c r="Y333" s="4"/>
      <c r="Z333" s="4"/>
    </row>
    <row r="334" spans="1:26" ht="15.75" hidden="1" customHeight="1" x14ac:dyDescent="0.15">
      <c r="A334" s="1"/>
      <c r="B334" s="5" t="s">
        <v>51</v>
      </c>
      <c r="C334" s="7" t="s">
        <v>52</v>
      </c>
      <c r="D334" s="2"/>
      <c r="E334" s="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4"/>
      <c r="Y334" s="4"/>
      <c r="Z334" s="4"/>
    </row>
    <row r="335" spans="1:26" ht="15.75" hidden="1" customHeight="1" x14ac:dyDescent="0.15">
      <c r="A335" s="1"/>
      <c r="B335" s="5" t="s">
        <v>51</v>
      </c>
      <c r="C335" s="7" t="s">
        <v>52</v>
      </c>
      <c r="D335" s="2"/>
      <c r="E335" s="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4"/>
      <c r="Y335" s="4"/>
      <c r="Z335" s="4"/>
    </row>
    <row r="336" spans="1:26" ht="15.75" hidden="1" customHeight="1" x14ac:dyDescent="0.15">
      <c r="A336" s="1"/>
      <c r="B336" s="5" t="s">
        <v>51</v>
      </c>
      <c r="C336" s="7" t="s">
        <v>52</v>
      </c>
      <c r="D336" s="2"/>
      <c r="E336" s="2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4"/>
      <c r="Y336" s="4"/>
      <c r="Z336" s="4"/>
    </row>
    <row r="337" spans="1:26" ht="15.75" hidden="1" customHeight="1" x14ac:dyDescent="0.15">
      <c r="A337" s="1"/>
      <c r="B337" s="5" t="s">
        <v>51</v>
      </c>
      <c r="C337" s="7" t="s">
        <v>52</v>
      </c>
      <c r="D337" s="2"/>
      <c r="E337" s="2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4"/>
      <c r="Y337" s="4"/>
      <c r="Z337" s="4"/>
    </row>
    <row r="338" spans="1:26" ht="15.75" hidden="1" customHeight="1" x14ac:dyDescent="0.15">
      <c r="A338" s="1"/>
      <c r="B338" s="5" t="s">
        <v>51</v>
      </c>
      <c r="C338" s="7" t="s">
        <v>52</v>
      </c>
      <c r="D338" s="2"/>
      <c r="E338" s="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4"/>
      <c r="Y338" s="4"/>
      <c r="Z338" s="4"/>
    </row>
    <row r="339" spans="1:26" ht="15.75" hidden="1" customHeight="1" x14ac:dyDescent="0.15">
      <c r="A339" s="1"/>
      <c r="B339" s="5" t="s">
        <v>51</v>
      </c>
      <c r="C339" s="7" t="s">
        <v>52</v>
      </c>
      <c r="D339" s="2"/>
      <c r="E339" s="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4"/>
      <c r="Y339" s="4"/>
      <c r="Z339" s="4"/>
    </row>
    <row r="340" spans="1:26" ht="15.75" hidden="1" customHeight="1" x14ac:dyDescent="0.15">
      <c r="A340" s="1"/>
      <c r="B340" s="5" t="s">
        <v>51</v>
      </c>
      <c r="C340" s="7" t="s">
        <v>52</v>
      </c>
      <c r="D340" s="2"/>
      <c r="E340" s="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4"/>
      <c r="Y340" s="4"/>
      <c r="Z340" s="4"/>
    </row>
    <row r="341" spans="1:26" ht="15.75" hidden="1" customHeight="1" x14ac:dyDescent="0.15">
      <c r="A341" s="1"/>
      <c r="B341" s="5" t="s">
        <v>51</v>
      </c>
      <c r="C341" s="7" t="s">
        <v>52</v>
      </c>
      <c r="D341" s="2"/>
      <c r="E341" s="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4"/>
      <c r="Y341" s="4"/>
      <c r="Z341" s="4"/>
    </row>
    <row r="342" spans="1:26" ht="15.75" hidden="1" customHeight="1" x14ac:dyDescent="0.15">
      <c r="A342" s="1"/>
      <c r="B342" s="5" t="s">
        <v>51</v>
      </c>
      <c r="C342" s="7" t="s">
        <v>52</v>
      </c>
      <c r="D342" s="2"/>
      <c r="E342" s="2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4"/>
      <c r="Y342" s="4"/>
      <c r="Z342" s="4"/>
    </row>
    <row r="343" spans="1:26" ht="15.75" hidden="1" customHeight="1" x14ac:dyDescent="0.15">
      <c r="A343" s="1"/>
      <c r="B343" s="5" t="s">
        <v>51</v>
      </c>
      <c r="C343" s="7" t="s">
        <v>52</v>
      </c>
      <c r="D343" s="2"/>
      <c r="E343" s="2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4"/>
      <c r="Y343" s="4"/>
      <c r="Z343" s="4"/>
    </row>
    <row r="344" spans="1:26" ht="15.75" hidden="1" customHeight="1" x14ac:dyDescent="0.15">
      <c r="A344" s="1"/>
      <c r="B344" s="5" t="s">
        <v>51</v>
      </c>
      <c r="C344" s="7" t="s">
        <v>52</v>
      </c>
      <c r="D344" s="2"/>
      <c r="E344" s="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4"/>
      <c r="Y344" s="4"/>
      <c r="Z344" s="4"/>
    </row>
    <row r="345" spans="1:26" ht="15.75" hidden="1" customHeight="1" x14ac:dyDescent="0.15">
      <c r="A345" s="1"/>
      <c r="B345" s="5" t="s">
        <v>51</v>
      </c>
      <c r="C345" s="7" t="s">
        <v>52</v>
      </c>
      <c r="D345" s="2"/>
      <c r="E345" s="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4"/>
      <c r="Y345" s="4"/>
      <c r="Z345" s="4"/>
    </row>
    <row r="346" spans="1:26" ht="15.75" hidden="1" customHeight="1" x14ac:dyDescent="0.15">
      <c r="A346" s="1"/>
      <c r="B346" s="5" t="s">
        <v>51</v>
      </c>
      <c r="C346" s="7" t="s">
        <v>52</v>
      </c>
      <c r="D346" s="2"/>
      <c r="E346" s="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4"/>
      <c r="Y346" s="4"/>
      <c r="Z346" s="4"/>
    </row>
    <row r="347" spans="1:26" ht="15.75" hidden="1" customHeight="1" x14ac:dyDescent="0.15">
      <c r="A347" s="1"/>
      <c r="B347" s="5" t="s">
        <v>51</v>
      </c>
      <c r="C347" s="7" t="s">
        <v>52</v>
      </c>
      <c r="D347" s="2"/>
      <c r="E347" s="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4"/>
      <c r="Y347" s="4"/>
      <c r="Z347" s="4"/>
    </row>
    <row r="348" spans="1:26" ht="15.75" hidden="1" customHeight="1" x14ac:dyDescent="0.15">
      <c r="A348" s="1"/>
      <c r="B348" s="5" t="s">
        <v>51</v>
      </c>
      <c r="C348" s="7" t="s">
        <v>52</v>
      </c>
      <c r="D348" s="2"/>
      <c r="E348" s="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4"/>
      <c r="Y348" s="4"/>
      <c r="Z348" s="4"/>
    </row>
    <row r="349" spans="1:26" ht="15.75" hidden="1" customHeight="1" x14ac:dyDescent="0.15">
      <c r="A349" s="1"/>
      <c r="B349" s="5" t="s">
        <v>51</v>
      </c>
      <c r="C349" s="7" t="s">
        <v>52</v>
      </c>
      <c r="D349" s="2"/>
      <c r="E349" s="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4"/>
      <c r="Y349" s="4"/>
      <c r="Z349" s="4"/>
    </row>
    <row r="350" spans="1:26" ht="15.75" hidden="1" customHeight="1" x14ac:dyDescent="0.15">
      <c r="A350" s="1"/>
      <c r="B350" s="5" t="s">
        <v>51</v>
      </c>
      <c r="C350" s="7" t="s">
        <v>52</v>
      </c>
      <c r="D350" s="2"/>
      <c r="E350" s="2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4"/>
      <c r="Y350" s="4"/>
      <c r="Z350" s="4"/>
    </row>
    <row r="351" spans="1:26" ht="15.75" hidden="1" customHeight="1" x14ac:dyDescent="0.15">
      <c r="A351" s="1"/>
      <c r="B351" s="5" t="s">
        <v>51</v>
      </c>
      <c r="C351" s="7" t="s">
        <v>52</v>
      </c>
      <c r="D351" s="2"/>
      <c r="E351" s="2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4"/>
      <c r="Y351" s="4"/>
      <c r="Z351" s="4"/>
    </row>
    <row r="352" spans="1:26" ht="15.75" hidden="1" customHeight="1" x14ac:dyDescent="0.15">
      <c r="A352" s="1"/>
      <c r="B352" s="5" t="s">
        <v>51</v>
      </c>
      <c r="C352" s="7" t="s">
        <v>52</v>
      </c>
      <c r="D352" s="2"/>
      <c r="E352" s="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4"/>
      <c r="Y352" s="4"/>
      <c r="Z352" s="4"/>
    </row>
    <row r="353" spans="1:26" ht="15.75" hidden="1" customHeight="1" x14ac:dyDescent="0.15">
      <c r="A353" s="1"/>
      <c r="B353" s="5" t="s">
        <v>51</v>
      </c>
      <c r="C353" s="7" t="s">
        <v>52</v>
      </c>
      <c r="D353" s="2"/>
      <c r="E353" s="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4"/>
      <c r="Y353" s="4"/>
      <c r="Z353" s="4"/>
    </row>
    <row r="354" spans="1:26" ht="15.75" hidden="1" customHeight="1" x14ac:dyDescent="0.15">
      <c r="A354" s="1"/>
      <c r="B354" s="5" t="s">
        <v>51</v>
      </c>
      <c r="C354" s="7" t="s">
        <v>52</v>
      </c>
      <c r="D354" s="2"/>
      <c r="E354" s="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4"/>
      <c r="Y354" s="4"/>
      <c r="Z354" s="4"/>
    </row>
    <row r="355" spans="1:26" ht="15.75" hidden="1" customHeight="1" x14ac:dyDescent="0.15">
      <c r="A355" s="1"/>
      <c r="B355" s="5" t="s">
        <v>51</v>
      </c>
      <c r="C355" s="7" t="s">
        <v>52</v>
      </c>
      <c r="D355" s="2"/>
      <c r="E355" s="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4"/>
      <c r="Y355" s="4"/>
      <c r="Z355" s="4"/>
    </row>
    <row r="356" spans="1:26" ht="15.75" hidden="1" customHeight="1" x14ac:dyDescent="0.15">
      <c r="A356" s="1"/>
      <c r="B356" s="5" t="s">
        <v>51</v>
      </c>
      <c r="C356" s="7" t="s">
        <v>52</v>
      </c>
      <c r="D356" s="2"/>
      <c r="E356" s="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4"/>
      <c r="Y356" s="4"/>
      <c r="Z356" s="4"/>
    </row>
    <row r="357" spans="1:26" ht="15.75" hidden="1" customHeight="1" x14ac:dyDescent="0.15">
      <c r="A357" s="1"/>
      <c r="B357" s="5" t="s">
        <v>51</v>
      </c>
      <c r="C357" s="7" t="s">
        <v>52</v>
      </c>
      <c r="D357" s="2"/>
      <c r="E357" s="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4"/>
      <c r="Y357" s="4"/>
      <c r="Z357" s="4"/>
    </row>
    <row r="358" spans="1:26" ht="15.75" hidden="1" customHeight="1" x14ac:dyDescent="0.15">
      <c r="A358" s="1"/>
      <c r="B358" s="5" t="s">
        <v>51</v>
      </c>
      <c r="C358" s="7" t="s">
        <v>52</v>
      </c>
      <c r="D358" s="2"/>
      <c r="E358" s="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4"/>
      <c r="Y358" s="4"/>
      <c r="Z358" s="4"/>
    </row>
    <row r="359" spans="1:26" ht="15.75" hidden="1" customHeight="1" x14ac:dyDescent="0.15">
      <c r="A359" s="1"/>
      <c r="B359" s="5" t="s">
        <v>51</v>
      </c>
      <c r="C359" s="7" t="s">
        <v>52</v>
      </c>
      <c r="D359" s="2"/>
      <c r="E359" s="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4"/>
      <c r="Y359" s="4"/>
      <c r="Z359" s="4"/>
    </row>
    <row r="360" spans="1:26" ht="15.75" hidden="1" customHeight="1" x14ac:dyDescent="0.15">
      <c r="A360" s="1"/>
      <c r="B360" s="5" t="s">
        <v>51</v>
      </c>
      <c r="C360" s="7" t="s">
        <v>52</v>
      </c>
      <c r="D360" s="2"/>
      <c r="E360" s="2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4"/>
      <c r="Y360" s="4"/>
      <c r="Z360" s="4"/>
    </row>
    <row r="361" spans="1:26" ht="15.75" hidden="1" customHeight="1" x14ac:dyDescent="0.15">
      <c r="A361" s="1"/>
      <c r="B361" s="5" t="s">
        <v>51</v>
      </c>
      <c r="C361" s="7" t="s">
        <v>52</v>
      </c>
      <c r="D361" s="2"/>
      <c r="E361" s="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4"/>
      <c r="Y361" s="4"/>
      <c r="Z361" s="4"/>
    </row>
    <row r="362" spans="1:26" ht="15.75" hidden="1" customHeight="1" x14ac:dyDescent="0.15">
      <c r="A362" s="1"/>
      <c r="B362" s="5" t="s">
        <v>51</v>
      </c>
      <c r="C362" s="7" t="s">
        <v>52</v>
      </c>
      <c r="D362" s="2"/>
      <c r="E362" s="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4"/>
      <c r="Y362" s="4"/>
      <c r="Z362" s="4"/>
    </row>
    <row r="363" spans="1:26" ht="15.75" hidden="1" customHeight="1" x14ac:dyDescent="0.15">
      <c r="A363" s="1"/>
      <c r="B363" s="5" t="s">
        <v>51</v>
      </c>
      <c r="C363" s="7" t="s">
        <v>52</v>
      </c>
      <c r="D363" s="2"/>
      <c r="E363" s="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4"/>
      <c r="Y363" s="4"/>
      <c r="Z363" s="4"/>
    </row>
    <row r="364" spans="1:26" ht="15.75" hidden="1" customHeight="1" x14ac:dyDescent="0.15">
      <c r="A364" s="1"/>
      <c r="B364" s="5" t="s">
        <v>51</v>
      </c>
      <c r="C364" s="7" t="s">
        <v>52</v>
      </c>
      <c r="D364" s="2"/>
      <c r="E364" s="2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4"/>
      <c r="Y364" s="4"/>
      <c r="Z364" s="4"/>
    </row>
    <row r="365" spans="1:26" ht="15.75" hidden="1" customHeight="1" x14ac:dyDescent="0.15">
      <c r="A365" s="1"/>
      <c r="B365" s="5" t="s">
        <v>51</v>
      </c>
      <c r="C365" s="7" t="s">
        <v>52</v>
      </c>
      <c r="D365" s="2"/>
      <c r="E365" s="2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4"/>
      <c r="Y365" s="4"/>
      <c r="Z365" s="4"/>
    </row>
    <row r="366" spans="1:26" ht="15.75" hidden="1" customHeight="1" x14ac:dyDescent="0.15">
      <c r="A366" s="1"/>
      <c r="B366" s="5" t="s">
        <v>51</v>
      </c>
      <c r="C366" s="7" t="s">
        <v>52</v>
      </c>
      <c r="D366" s="2"/>
      <c r="E366" s="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4"/>
      <c r="Y366" s="4"/>
      <c r="Z366" s="4"/>
    </row>
    <row r="367" spans="1:26" ht="15.75" hidden="1" customHeight="1" x14ac:dyDescent="0.15">
      <c r="A367" s="1"/>
      <c r="B367" s="5" t="s">
        <v>51</v>
      </c>
      <c r="C367" s="7" t="s">
        <v>52</v>
      </c>
      <c r="D367" s="2"/>
      <c r="E367" s="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4"/>
      <c r="Y367" s="4"/>
      <c r="Z367" s="4"/>
    </row>
    <row r="368" spans="1:26" ht="15.75" hidden="1" customHeight="1" x14ac:dyDescent="0.15">
      <c r="A368" s="1"/>
      <c r="B368" s="5" t="s">
        <v>51</v>
      </c>
      <c r="C368" s="7" t="s">
        <v>52</v>
      </c>
      <c r="D368" s="2"/>
      <c r="E368" s="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4"/>
      <c r="Y368" s="4"/>
      <c r="Z368" s="4"/>
    </row>
    <row r="369" spans="1:26" ht="15.75" hidden="1" customHeight="1" x14ac:dyDescent="0.15">
      <c r="A369" s="1"/>
      <c r="B369" s="5" t="s">
        <v>51</v>
      </c>
      <c r="C369" s="7" t="s">
        <v>52</v>
      </c>
      <c r="D369" s="2"/>
      <c r="E369" s="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4"/>
      <c r="Y369" s="4"/>
      <c r="Z369" s="4"/>
    </row>
    <row r="370" spans="1:26" ht="15.75" hidden="1" customHeight="1" x14ac:dyDescent="0.15">
      <c r="A370" s="1"/>
      <c r="B370" s="5" t="s">
        <v>51</v>
      </c>
      <c r="C370" s="7" t="s">
        <v>52</v>
      </c>
      <c r="D370" s="2"/>
      <c r="E370" s="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4"/>
      <c r="Y370" s="4"/>
      <c r="Z370" s="4"/>
    </row>
    <row r="371" spans="1:26" ht="15.75" hidden="1" customHeight="1" x14ac:dyDescent="0.15">
      <c r="A371" s="1"/>
      <c r="B371" s="5" t="s">
        <v>51</v>
      </c>
      <c r="C371" s="7" t="s">
        <v>52</v>
      </c>
      <c r="D371" s="2"/>
      <c r="E371" s="2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4"/>
      <c r="Y371" s="4"/>
      <c r="Z371" s="4"/>
    </row>
    <row r="372" spans="1:26" ht="15.75" hidden="1" customHeight="1" x14ac:dyDescent="0.15">
      <c r="A372" s="1"/>
      <c r="B372" s="5" t="s">
        <v>51</v>
      </c>
      <c r="C372" s="7" t="s">
        <v>52</v>
      </c>
      <c r="D372" s="2"/>
      <c r="E372" s="2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4"/>
      <c r="Y372" s="4"/>
      <c r="Z372" s="4"/>
    </row>
    <row r="373" spans="1:26" ht="15.75" hidden="1" customHeight="1" x14ac:dyDescent="0.15">
      <c r="A373" s="1"/>
      <c r="B373" s="5" t="s">
        <v>51</v>
      </c>
      <c r="C373" s="7" t="s">
        <v>52</v>
      </c>
      <c r="D373" s="2"/>
      <c r="E373" s="2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4"/>
      <c r="Y373" s="4"/>
      <c r="Z373" s="4"/>
    </row>
    <row r="374" spans="1:26" ht="15.75" hidden="1" customHeight="1" x14ac:dyDescent="0.15">
      <c r="A374" s="1"/>
      <c r="B374" s="5" t="s">
        <v>51</v>
      </c>
      <c r="C374" s="7" t="s">
        <v>52</v>
      </c>
      <c r="D374" s="2"/>
      <c r="E374" s="2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4"/>
      <c r="Y374" s="4"/>
      <c r="Z374" s="4"/>
    </row>
    <row r="375" spans="1:26" ht="15.75" hidden="1" customHeight="1" x14ac:dyDescent="0.15">
      <c r="A375" s="1"/>
      <c r="B375" s="5" t="s">
        <v>51</v>
      </c>
      <c r="C375" s="7" t="s">
        <v>52</v>
      </c>
      <c r="D375" s="2"/>
      <c r="E375" s="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4"/>
      <c r="Y375" s="4"/>
      <c r="Z375" s="4"/>
    </row>
    <row r="376" spans="1:26" ht="15.75" hidden="1" customHeight="1" x14ac:dyDescent="0.15">
      <c r="A376" s="1"/>
      <c r="B376" s="5" t="s">
        <v>51</v>
      </c>
      <c r="C376" s="7" t="s">
        <v>52</v>
      </c>
      <c r="D376" s="2"/>
      <c r="E376" s="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4"/>
      <c r="Y376" s="4"/>
      <c r="Z376" s="4"/>
    </row>
    <row r="377" spans="1:26" ht="15.75" hidden="1" customHeight="1" x14ac:dyDescent="0.15">
      <c r="A377" s="1"/>
      <c r="B377" s="5" t="s">
        <v>51</v>
      </c>
      <c r="C377" s="7" t="s">
        <v>52</v>
      </c>
      <c r="D377" s="2"/>
      <c r="E377" s="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4"/>
      <c r="Y377" s="4"/>
      <c r="Z377" s="4"/>
    </row>
    <row r="378" spans="1:26" ht="15.75" hidden="1" customHeight="1" x14ac:dyDescent="0.15">
      <c r="A378" s="1"/>
      <c r="B378" s="5" t="s">
        <v>51</v>
      </c>
      <c r="C378" s="7" t="s">
        <v>52</v>
      </c>
      <c r="D378" s="2"/>
      <c r="E378" s="2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4"/>
      <c r="Y378" s="4"/>
      <c r="Z378" s="4"/>
    </row>
    <row r="379" spans="1:26" ht="15.75" hidden="1" customHeight="1" x14ac:dyDescent="0.15">
      <c r="A379" s="1"/>
      <c r="B379" s="5" t="s">
        <v>51</v>
      </c>
      <c r="C379" s="7" t="s">
        <v>52</v>
      </c>
      <c r="D379" s="2"/>
      <c r="E379" s="2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4"/>
      <c r="Y379" s="4"/>
      <c r="Z379" s="4"/>
    </row>
    <row r="380" spans="1:26" ht="15.75" hidden="1" customHeight="1" x14ac:dyDescent="0.15">
      <c r="A380" s="1"/>
      <c r="B380" s="5" t="s">
        <v>51</v>
      </c>
      <c r="C380" s="7" t="s">
        <v>52</v>
      </c>
      <c r="D380" s="2"/>
      <c r="E380" s="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4"/>
      <c r="Y380" s="4"/>
      <c r="Z380" s="4"/>
    </row>
    <row r="381" spans="1:26" ht="15.75" hidden="1" customHeight="1" x14ac:dyDescent="0.15">
      <c r="A381" s="1"/>
      <c r="B381" s="5" t="s">
        <v>51</v>
      </c>
      <c r="C381" s="7" t="s">
        <v>52</v>
      </c>
      <c r="D381" s="2"/>
      <c r="E381" s="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4"/>
      <c r="Y381" s="4"/>
      <c r="Z381" s="4"/>
    </row>
    <row r="382" spans="1:26" ht="15.75" hidden="1" customHeight="1" x14ac:dyDescent="0.15">
      <c r="A382" s="1"/>
      <c r="B382" s="5" t="s">
        <v>51</v>
      </c>
      <c r="C382" s="7" t="s">
        <v>52</v>
      </c>
      <c r="D382" s="2"/>
      <c r="E382" s="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4"/>
      <c r="Y382" s="4"/>
      <c r="Z382" s="4"/>
    </row>
    <row r="383" spans="1:26" ht="15.75" hidden="1" customHeight="1" x14ac:dyDescent="0.15">
      <c r="A383" s="1"/>
      <c r="B383" s="5" t="s">
        <v>51</v>
      </c>
      <c r="C383" s="7" t="s">
        <v>52</v>
      </c>
      <c r="D383" s="2"/>
      <c r="E383" s="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4"/>
      <c r="Y383" s="4"/>
      <c r="Z383" s="4"/>
    </row>
    <row r="384" spans="1:26" ht="15.75" hidden="1" customHeight="1" x14ac:dyDescent="0.15">
      <c r="A384" s="1"/>
      <c r="B384" s="5" t="s">
        <v>51</v>
      </c>
      <c r="C384" s="7" t="s">
        <v>52</v>
      </c>
      <c r="D384" s="2"/>
      <c r="E384" s="2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4"/>
      <c r="Y384" s="4"/>
      <c r="Z384" s="4"/>
    </row>
    <row r="385" spans="1:26" ht="15.75" hidden="1" customHeight="1" x14ac:dyDescent="0.15">
      <c r="A385" s="1"/>
      <c r="B385" s="5" t="s">
        <v>51</v>
      </c>
      <c r="C385" s="7" t="s">
        <v>52</v>
      </c>
      <c r="D385" s="2"/>
      <c r="E385" s="2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4"/>
      <c r="Y385" s="4"/>
      <c r="Z385" s="4"/>
    </row>
    <row r="386" spans="1:26" ht="15.75" hidden="1" customHeight="1" x14ac:dyDescent="0.15">
      <c r="A386" s="1"/>
      <c r="B386" s="5" t="s">
        <v>51</v>
      </c>
      <c r="C386" s="7" t="s">
        <v>52</v>
      </c>
      <c r="D386" s="2"/>
      <c r="E386" s="2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4"/>
      <c r="Y386" s="4"/>
      <c r="Z386" s="4"/>
    </row>
    <row r="387" spans="1:26" ht="15.75" hidden="1" customHeight="1" x14ac:dyDescent="0.15">
      <c r="A387" s="1"/>
      <c r="B387" s="5" t="s">
        <v>51</v>
      </c>
      <c r="C387" s="7" t="s">
        <v>52</v>
      </c>
      <c r="D387" s="2"/>
      <c r="E387" s="2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4"/>
      <c r="Y387" s="4"/>
      <c r="Z387" s="4"/>
    </row>
    <row r="388" spans="1:26" ht="15.75" hidden="1" customHeight="1" x14ac:dyDescent="0.15">
      <c r="A388" s="1"/>
      <c r="B388" s="5" t="s">
        <v>51</v>
      </c>
      <c r="C388" s="7" t="s">
        <v>52</v>
      </c>
      <c r="D388" s="2"/>
      <c r="E388" s="2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4"/>
      <c r="Y388" s="4"/>
      <c r="Z388" s="4"/>
    </row>
    <row r="389" spans="1:26" ht="15.75" hidden="1" customHeight="1" x14ac:dyDescent="0.15">
      <c r="A389" s="1"/>
      <c r="B389" s="5" t="s">
        <v>51</v>
      </c>
      <c r="C389" s="7" t="s">
        <v>52</v>
      </c>
      <c r="D389" s="2"/>
      <c r="E389" s="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4"/>
      <c r="Y389" s="4"/>
      <c r="Z389" s="4"/>
    </row>
    <row r="390" spans="1:26" ht="15.75" hidden="1" customHeight="1" x14ac:dyDescent="0.15">
      <c r="A390" s="1"/>
      <c r="B390" s="5" t="s">
        <v>51</v>
      </c>
      <c r="C390" s="7" t="s">
        <v>52</v>
      </c>
      <c r="D390" s="2"/>
      <c r="E390" s="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4"/>
      <c r="Y390" s="4"/>
      <c r="Z390" s="4"/>
    </row>
    <row r="391" spans="1:26" ht="15.75" hidden="1" customHeight="1" x14ac:dyDescent="0.15">
      <c r="A391" s="1"/>
      <c r="B391" s="5" t="s">
        <v>51</v>
      </c>
      <c r="C391" s="7" t="s">
        <v>52</v>
      </c>
      <c r="D391" s="2"/>
      <c r="E391" s="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4"/>
      <c r="Y391" s="4"/>
      <c r="Z391" s="4"/>
    </row>
    <row r="392" spans="1:26" ht="15.75" hidden="1" customHeight="1" x14ac:dyDescent="0.15">
      <c r="A392" s="1"/>
      <c r="B392" s="5" t="s">
        <v>51</v>
      </c>
      <c r="C392" s="7" t="s">
        <v>52</v>
      </c>
      <c r="D392" s="2"/>
      <c r="E392" s="2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4"/>
      <c r="Y392" s="4"/>
      <c r="Z392" s="4"/>
    </row>
    <row r="393" spans="1:26" ht="15.75" hidden="1" customHeight="1" x14ac:dyDescent="0.15">
      <c r="A393" s="1"/>
      <c r="B393" s="5" t="s">
        <v>51</v>
      </c>
      <c r="C393" s="7" t="s">
        <v>52</v>
      </c>
      <c r="D393" s="2"/>
      <c r="E393" s="2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4"/>
      <c r="Y393" s="4"/>
      <c r="Z393" s="4"/>
    </row>
    <row r="394" spans="1:26" ht="15.75" hidden="1" customHeight="1" x14ac:dyDescent="0.15">
      <c r="A394" s="1"/>
      <c r="B394" s="5" t="s">
        <v>51</v>
      </c>
      <c r="C394" s="7" t="s">
        <v>52</v>
      </c>
      <c r="D394" s="2"/>
      <c r="E394" s="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4"/>
      <c r="Y394" s="4"/>
      <c r="Z394" s="4"/>
    </row>
    <row r="395" spans="1:26" ht="15.75" hidden="1" customHeight="1" x14ac:dyDescent="0.15">
      <c r="A395" s="1"/>
      <c r="B395" s="5" t="s">
        <v>51</v>
      </c>
      <c r="C395" s="7" t="s">
        <v>52</v>
      </c>
      <c r="D395" s="2"/>
      <c r="E395" s="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4"/>
      <c r="Y395" s="4"/>
      <c r="Z395" s="4"/>
    </row>
    <row r="396" spans="1:26" ht="15.75" hidden="1" customHeight="1" x14ac:dyDescent="0.15">
      <c r="A396" s="1"/>
      <c r="B396" s="5" t="s">
        <v>51</v>
      </c>
      <c r="C396" s="7" t="s">
        <v>52</v>
      </c>
      <c r="D396" s="2"/>
      <c r="E396" s="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4"/>
      <c r="Y396" s="4"/>
      <c r="Z396" s="4"/>
    </row>
    <row r="397" spans="1:26" ht="15.75" hidden="1" customHeight="1" x14ac:dyDescent="0.15">
      <c r="A397" s="1"/>
      <c r="B397" s="5" t="s">
        <v>51</v>
      </c>
      <c r="C397" s="7" t="s">
        <v>52</v>
      </c>
      <c r="D397" s="2"/>
      <c r="E397" s="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4"/>
      <c r="Y397" s="4"/>
      <c r="Z397" s="4"/>
    </row>
    <row r="398" spans="1:26" ht="15.75" hidden="1" customHeight="1" x14ac:dyDescent="0.15">
      <c r="A398" s="1"/>
      <c r="B398" s="5" t="s">
        <v>51</v>
      </c>
      <c r="C398" s="7" t="s">
        <v>52</v>
      </c>
      <c r="D398" s="2"/>
      <c r="E398" s="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4"/>
      <c r="Y398" s="4"/>
      <c r="Z398" s="4"/>
    </row>
    <row r="399" spans="1:26" ht="15.75" hidden="1" customHeight="1" x14ac:dyDescent="0.15">
      <c r="A399" s="1"/>
      <c r="B399" s="5" t="s">
        <v>51</v>
      </c>
      <c r="C399" s="7" t="s">
        <v>52</v>
      </c>
      <c r="D399" s="2"/>
      <c r="E399" s="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4"/>
      <c r="Y399" s="4"/>
      <c r="Z399" s="4"/>
    </row>
    <row r="400" spans="1:26" ht="15.75" hidden="1" customHeight="1" x14ac:dyDescent="0.15">
      <c r="A400" s="1"/>
      <c r="B400" s="5" t="s">
        <v>51</v>
      </c>
      <c r="C400" s="7" t="s">
        <v>52</v>
      </c>
      <c r="D400" s="2"/>
      <c r="E400" s="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4"/>
      <c r="Y400" s="4"/>
      <c r="Z400" s="4"/>
    </row>
    <row r="401" spans="1:26" ht="15.75" hidden="1" customHeight="1" x14ac:dyDescent="0.15">
      <c r="A401" s="1"/>
      <c r="B401" s="5" t="s">
        <v>51</v>
      </c>
      <c r="C401" s="7" t="s">
        <v>52</v>
      </c>
      <c r="D401" s="2"/>
      <c r="E401" s="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4"/>
      <c r="Y401" s="4"/>
      <c r="Z401" s="4"/>
    </row>
    <row r="402" spans="1:26" ht="15.75" hidden="1" customHeight="1" x14ac:dyDescent="0.15">
      <c r="A402" s="1"/>
      <c r="B402" s="5" t="s">
        <v>51</v>
      </c>
      <c r="C402" s="7" t="s">
        <v>52</v>
      </c>
      <c r="D402" s="2"/>
      <c r="E402" s="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4"/>
      <c r="Y402" s="4"/>
      <c r="Z402" s="4"/>
    </row>
    <row r="403" spans="1:26" ht="15.75" hidden="1" customHeight="1" x14ac:dyDescent="0.15">
      <c r="A403" s="1"/>
      <c r="B403" s="5" t="s">
        <v>51</v>
      </c>
      <c r="C403" s="7" t="s">
        <v>52</v>
      </c>
      <c r="D403" s="2"/>
      <c r="E403" s="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4"/>
      <c r="Y403" s="4"/>
      <c r="Z403" s="4"/>
    </row>
    <row r="404" spans="1:26" ht="15.75" hidden="1" customHeight="1" x14ac:dyDescent="0.15">
      <c r="A404" s="1"/>
      <c r="B404" s="5" t="s">
        <v>51</v>
      </c>
      <c r="C404" s="7" t="s">
        <v>52</v>
      </c>
      <c r="D404" s="2"/>
      <c r="E404" s="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4"/>
      <c r="Y404" s="4"/>
      <c r="Z404" s="4"/>
    </row>
    <row r="405" spans="1:26" ht="15.75" hidden="1" customHeight="1" x14ac:dyDescent="0.15">
      <c r="A405" s="1"/>
      <c r="B405" s="5" t="s">
        <v>51</v>
      </c>
      <c r="C405" s="7" t="s">
        <v>52</v>
      </c>
      <c r="D405" s="2"/>
      <c r="E405" s="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4"/>
      <c r="Y405" s="4"/>
      <c r="Z405" s="4"/>
    </row>
    <row r="406" spans="1:26" ht="15.75" hidden="1" customHeight="1" x14ac:dyDescent="0.15">
      <c r="A406" s="1"/>
      <c r="B406" s="5" t="s">
        <v>51</v>
      </c>
      <c r="C406" s="7" t="s">
        <v>52</v>
      </c>
      <c r="D406" s="2"/>
      <c r="E406" s="2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4"/>
      <c r="Y406" s="4"/>
      <c r="Z406" s="4"/>
    </row>
    <row r="407" spans="1:26" ht="15.75" hidden="1" customHeight="1" x14ac:dyDescent="0.15">
      <c r="A407" s="1"/>
      <c r="B407" s="5" t="s">
        <v>51</v>
      </c>
      <c r="C407" s="7" t="s">
        <v>52</v>
      </c>
      <c r="D407" s="2"/>
      <c r="E407" s="2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4"/>
      <c r="Y407" s="4"/>
      <c r="Z407" s="4"/>
    </row>
    <row r="408" spans="1:26" ht="15.75" hidden="1" customHeight="1" x14ac:dyDescent="0.15">
      <c r="A408" s="1"/>
      <c r="B408" s="5" t="s">
        <v>51</v>
      </c>
      <c r="C408" s="7" t="s">
        <v>52</v>
      </c>
      <c r="D408" s="2"/>
      <c r="E408" s="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4"/>
      <c r="Y408" s="4"/>
      <c r="Z408" s="4"/>
    </row>
    <row r="409" spans="1:26" ht="15.75" hidden="1" customHeight="1" x14ac:dyDescent="0.15">
      <c r="A409" s="1"/>
      <c r="B409" s="5" t="s">
        <v>51</v>
      </c>
      <c r="C409" s="7" t="s">
        <v>52</v>
      </c>
      <c r="D409" s="2"/>
      <c r="E409" s="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4"/>
      <c r="Y409" s="4"/>
      <c r="Z409" s="4"/>
    </row>
    <row r="410" spans="1:26" ht="15.75" hidden="1" customHeight="1" x14ac:dyDescent="0.15">
      <c r="A410" s="1"/>
      <c r="B410" s="5" t="s">
        <v>51</v>
      </c>
      <c r="C410" s="7" t="s">
        <v>52</v>
      </c>
      <c r="D410" s="2"/>
      <c r="E410" s="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4"/>
      <c r="Y410" s="4"/>
      <c r="Z410" s="4"/>
    </row>
    <row r="411" spans="1:26" ht="15.75" hidden="1" customHeight="1" x14ac:dyDescent="0.15">
      <c r="A411" s="1"/>
      <c r="B411" s="5" t="s">
        <v>51</v>
      </c>
      <c r="C411" s="7" t="s">
        <v>52</v>
      </c>
      <c r="D411" s="2"/>
      <c r="E411" s="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4"/>
      <c r="Y411" s="4"/>
      <c r="Z411" s="4"/>
    </row>
    <row r="412" spans="1:26" ht="15.75" hidden="1" customHeight="1" x14ac:dyDescent="0.15">
      <c r="A412" s="1"/>
      <c r="B412" s="5" t="s">
        <v>51</v>
      </c>
      <c r="C412" s="7" t="s">
        <v>52</v>
      </c>
      <c r="D412" s="2"/>
      <c r="E412" s="2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4"/>
      <c r="Y412" s="4"/>
      <c r="Z412" s="4"/>
    </row>
    <row r="413" spans="1:26" ht="15.75" hidden="1" customHeight="1" x14ac:dyDescent="0.15">
      <c r="A413" s="1"/>
      <c r="B413" s="5" t="s">
        <v>51</v>
      </c>
      <c r="C413" s="7" t="s">
        <v>52</v>
      </c>
      <c r="D413" s="2"/>
      <c r="E413" s="2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4"/>
      <c r="Y413" s="4"/>
      <c r="Z413" s="4"/>
    </row>
    <row r="414" spans="1:26" ht="15.75" hidden="1" customHeight="1" x14ac:dyDescent="0.15">
      <c r="A414" s="1"/>
      <c r="B414" s="5" t="s">
        <v>51</v>
      </c>
      <c r="C414" s="7" t="s">
        <v>52</v>
      </c>
      <c r="D414" s="2"/>
      <c r="E414" s="2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4"/>
      <c r="Y414" s="4"/>
      <c r="Z414" s="4"/>
    </row>
    <row r="415" spans="1:26" ht="15.75" hidden="1" customHeight="1" x14ac:dyDescent="0.15">
      <c r="A415" s="1"/>
      <c r="B415" s="5" t="s">
        <v>51</v>
      </c>
      <c r="C415" s="7" t="s">
        <v>52</v>
      </c>
      <c r="D415" s="2"/>
      <c r="E415" s="2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4"/>
      <c r="Y415" s="4"/>
      <c r="Z415" s="4"/>
    </row>
    <row r="416" spans="1:26" ht="15.75" hidden="1" customHeight="1" x14ac:dyDescent="0.15">
      <c r="A416" s="1"/>
      <c r="B416" s="5" t="s">
        <v>51</v>
      </c>
      <c r="C416" s="7" t="s">
        <v>52</v>
      </c>
      <c r="D416" s="2"/>
      <c r="E416" s="2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4"/>
      <c r="Y416" s="4"/>
      <c r="Z416" s="4"/>
    </row>
    <row r="417" spans="1:26" ht="15.75" hidden="1" customHeight="1" x14ac:dyDescent="0.15">
      <c r="A417" s="1"/>
      <c r="B417" s="5" t="s">
        <v>51</v>
      </c>
      <c r="C417" s="7" t="s">
        <v>52</v>
      </c>
      <c r="D417" s="2"/>
      <c r="E417" s="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4"/>
      <c r="Y417" s="4"/>
      <c r="Z417" s="4"/>
    </row>
    <row r="418" spans="1:26" ht="15.75" hidden="1" customHeight="1" x14ac:dyDescent="0.15">
      <c r="A418" s="1"/>
      <c r="B418" s="5" t="s">
        <v>51</v>
      </c>
      <c r="C418" s="7" t="s">
        <v>52</v>
      </c>
      <c r="D418" s="2"/>
      <c r="E418" s="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4"/>
      <c r="Y418" s="4"/>
      <c r="Z418" s="4"/>
    </row>
    <row r="419" spans="1:26" ht="15.75" hidden="1" customHeight="1" x14ac:dyDescent="0.15">
      <c r="A419" s="1"/>
      <c r="B419" s="5" t="s">
        <v>51</v>
      </c>
      <c r="C419" s="7" t="s">
        <v>52</v>
      </c>
      <c r="D419" s="2"/>
      <c r="E419" s="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4"/>
      <c r="Y419" s="4"/>
      <c r="Z419" s="4"/>
    </row>
    <row r="420" spans="1:26" ht="15.75" hidden="1" customHeight="1" x14ac:dyDescent="0.15">
      <c r="A420" s="1"/>
      <c r="B420" s="5" t="s">
        <v>51</v>
      </c>
      <c r="C420" s="7" t="s">
        <v>52</v>
      </c>
      <c r="D420" s="2"/>
      <c r="E420" s="2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4"/>
      <c r="Y420" s="4"/>
      <c r="Z420" s="4"/>
    </row>
    <row r="421" spans="1:26" ht="15.75" hidden="1" customHeight="1" x14ac:dyDescent="0.15">
      <c r="A421" s="1"/>
      <c r="B421" s="5" t="s">
        <v>51</v>
      </c>
      <c r="C421" s="7" t="s">
        <v>52</v>
      </c>
      <c r="D421" s="2"/>
      <c r="E421" s="2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4"/>
      <c r="Y421" s="4"/>
      <c r="Z421" s="4"/>
    </row>
    <row r="422" spans="1:26" ht="15.75" hidden="1" customHeight="1" x14ac:dyDescent="0.15">
      <c r="A422" s="1"/>
      <c r="B422" s="5" t="s">
        <v>51</v>
      </c>
      <c r="C422" s="7" t="s">
        <v>52</v>
      </c>
      <c r="D422" s="2"/>
      <c r="E422" s="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4"/>
      <c r="Y422" s="4"/>
      <c r="Z422" s="4"/>
    </row>
    <row r="423" spans="1:26" ht="15.75" hidden="1" customHeight="1" x14ac:dyDescent="0.15">
      <c r="A423" s="1"/>
      <c r="B423" s="5" t="s">
        <v>51</v>
      </c>
      <c r="C423" s="7" t="s">
        <v>52</v>
      </c>
      <c r="D423" s="2"/>
      <c r="E423" s="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4"/>
      <c r="Y423" s="4"/>
      <c r="Z423" s="4"/>
    </row>
    <row r="424" spans="1:26" ht="15.75" hidden="1" customHeight="1" x14ac:dyDescent="0.15">
      <c r="A424" s="1"/>
      <c r="B424" s="5" t="s">
        <v>51</v>
      </c>
      <c r="C424" s="7" t="s">
        <v>52</v>
      </c>
      <c r="D424" s="2"/>
      <c r="E424" s="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4"/>
      <c r="Y424" s="4"/>
      <c r="Z424" s="4"/>
    </row>
    <row r="425" spans="1:26" ht="15.75" hidden="1" customHeight="1" x14ac:dyDescent="0.15">
      <c r="A425" s="1"/>
      <c r="B425" s="5" t="s">
        <v>51</v>
      </c>
      <c r="C425" s="7" t="s">
        <v>52</v>
      </c>
      <c r="D425" s="2"/>
      <c r="E425" s="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4"/>
      <c r="Y425" s="4"/>
      <c r="Z425" s="4"/>
    </row>
    <row r="426" spans="1:26" ht="15.75" hidden="1" customHeight="1" x14ac:dyDescent="0.15">
      <c r="A426" s="1"/>
      <c r="B426" s="5" t="s">
        <v>51</v>
      </c>
      <c r="C426" s="7" t="s">
        <v>52</v>
      </c>
      <c r="D426" s="2"/>
      <c r="E426" s="2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4"/>
      <c r="Y426" s="4"/>
      <c r="Z426" s="4"/>
    </row>
    <row r="427" spans="1:26" ht="15.75" hidden="1" customHeight="1" x14ac:dyDescent="0.15">
      <c r="A427" s="1"/>
      <c r="B427" s="5" t="s">
        <v>51</v>
      </c>
      <c r="C427" s="7" t="s">
        <v>52</v>
      </c>
      <c r="D427" s="2"/>
      <c r="E427" s="2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4"/>
      <c r="Y427" s="4"/>
      <c r="Z427" s="4"/>
    </row>
    <row r="428" spans="1:26" ht="15.75" hidden="1" customHeight="1" x14ac:dyDescent="0.15">
      <c r="A428" s="1"/>
      <c r="B428" s="5" t="s">
        <v>51</v>
      </c>
      <c r="C428" s="7" t="s">
        <v>52</v>
      </c>
      <c r="D428" s="2"/>
      <c r="E428" s="2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4"/>
      <c r="Y428" s="4"/>
      <c r="Z428" s="4"/>
    </row>
    <row r="429" spans="1:26" ht="15.75" hidden="1" customHeight="1" x14ac:dyDescent="0.15">
      <c r="A429" s="1"/>
      <c r="B429" s="5" t="s">
        <v>51</v>
      </c>
      <c r="C429" s="7" t="s">
        <v>52</v>
      </c>
      <c r="D429" s="2"/>
      <c r="E429" s="2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4"/>
      <c r="Y429" s="4"/>
      <c r="Z429" s="4"/>
    </row>
    <row r="430" spans="1:26" ht="15.75" hidden="1" customHeight="1" x14ac:dyDescent="0.15">
      <c r="A430" s="1"/>
      <c r="B430" s="5" t="s">
        <v>51</v>
      </c>
      <c r="C430" s="7" t="s">
        <v>52</v>
      </c>
      <c r="D430" s="2"/>
      <c r="E430" s="2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4"/>
      <c r="Y430" s="4"/>
      <c r="Z430" s="4"/>
    </row>
    <row r="431" spans="1:26" ht="15.75" hidden="1" customHeight="1" x14ac:dyDescent="0.15">
      <c r="A431" s="1"/>
      <c r="B431" s="5" t="s">
        <v>51</v>
      </c>
      <c r="C431" s="7" t="s">
        <v>52</v>
      </c>
      <c r="D431" s="2"/>
      <c r="E431" s="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4"/>
      <c r="Y431" s="4"/>
      <c r="Z431" s="4"/>
    </row>
    <row r="432" spans="1:26" ht="15.75" hidden="1" customHeight="1" x14ac:dyDescent="0.15">
      <c r="A432" s="1"/>
      <c r="B432" s="5" t="s">
        <v>51</v>
      </c>
      <c r="C432" s="7" t="s">
        <v>52</v>
      </c>
      <c r="D432" s="2"/>
      <c r="E432" s="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4"/>
      <c r="Y432" s="4"/>
      <c r="Z432" s="4"/>
    </row>
    <row r="433" spans="1:26" ht="15.75" hidden="1" customHeight="1" x14ac:dyDescent="0.15">
      <c r="A433" s="1"/>
      <c r="B433" s="5" t="s">
        <v>51</v>
      </c>
      <c r="C433" s="7" t="s">
        <v>52</v>
      </c>
      <c r="D433" s="2"/>
      <c r="E433" s="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4"/>
      <c r="Y433" s="4"/>
      <c r="Z433" s="4"/>
    </row>
    <row r="434" spans="1:26" ht="15.75" hidden="1" customHeight="1" x14ac:dyDescent="0.15">
      <c r="A434" s="1"/>
      <c r="B434" s="5" t="s">
        <v>51</v>
      </c>
      <c r="C434" s="7" t="s">
        <v>52</v>
      </c>
      <c r="D434" s="2"/>
      <c r="E434" s="2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4"/>
      <c r="Y434" s="4"/>
      <c r="Z434" s="4"/>
    </row>
    <row r="435" spans="1:26" ht="15.75" hidden="1" customHeight="1" x14ac:dyDescent="0.15">
      <c r="A435" s="1"/>
      <c r="B435" s="5" t="s">
        <v>51</v>
      </c>
      <c r="C435" s="7" t="s">
        <v>52</v>
      </c>
      <c r="D435" s="2"/>
      <c r="E435" s="2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4"/>
      <c r="Y435" s="4"/>
      <c r="Z435" s="4"/>
    </row>
    <row r="436" spans="1:26" ht="15.75" hidden="1" customHeight="1" x14ac:dyDescent="0.15">
      <c r="A436" s="1"/>
      <c r="B436" s="5" t="s">
        <v>51</v>
      </c>
      <c r="C436" s="7" t="s">
        <v>52</v>
      </c>
      <c r="D436" s="2"/>
      <c r="E436" s="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4"/>
      <c r="Y436" s="4"/>
      <c r="Z436" s="4"/>
    </row>
    <row r="437" spans="1:26" ht="15.75" hidden="1" customHeight="1" x14ac:dyDescent="0.15">
      <c r="A437" s="1"/>
      <c r="B437" s="5" t="s">
        <v>51</v>
      </c>
      <c r="C437" s="7" t="s">
        <v>52</v>
      </c>
      <c r="D437" s="2"/>
      <c r="E437" s="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4"/>
      <c r="Y437" s="4"/>
      <c r="Z437" s="4"/>
    </row>
    <row r="438" spans="1:26" ht="15.75" hidden="1" customHeight="1" x14ac:dyDescent="0.15">
      <c r="A438" s="1"/>
      <c r="B438" s="5" t="s">
        <v>51</v>
      </c>
      <c r="C438" s="7" t="s">
        <v>52</v>
      </c>
      <c r="D438" s="2"/>
      <c r="E438" s="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4"/>
      <c r="Y438" s="4"/>
      <c r="Z438" s="4"/>
    </row>
    <row r="439" spans="1:26" ht="15.75" hidden="1" customHeight="1" x14ac:dyDescent="0.15">
      <c r="A439" s="1"/>
      <c r="B439" s="5" t="s">
        <v>51</v>
      </c>
      <c r="C439" s="7" t="s">
        <v>52</v>
      </c>
      <c r="D439" s="2"/>
      <c r="E439" s="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4"/>
      <c r="Y439" s="4"/>
      <c r="Z439" s="4"/>
    </row>
    <row r="440" spans="1:26" ht="15.75" hidden="1" customHeight="1" x14ac:dyDescent="0.15">
      <c r="A440" s="1"/>
      <c r="B440" s="5" t="s">
        <v>51</v>
      </c>
      <c r="C440" s="7" t="s">
        <v>52</v>
      </c>
      <c r="D440" s="2"/>
      <c r="E440" s="2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4"/>
      <c r="Y440" s="4"/>
      <c r="Z440" s="4"/>
    </row>
    <row r="441" spans="1:26" ht="15.75" hidden="1" customHeight="1" x14ac:dyDescent="0.15">
      <c r="A441" s="1"/>
      <c r="B441" s="5" t="s">
        <v>51</v>
      </c>
      <c r="C441" s="7" t="s">
        <v>52</v>
      </c>
      <c r="D441" s="2"/>
      <c r="E441" s="2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4"/>
      <c r="Y441" s="4"/>
      <c r="Z441" s="4"/>
    </row>
    <row r="442" spans="1:26" ht="15.75" hidden="1" customHeight="1" x14ac:dyDescent="0.15">
      <c r="A442" s="1"/>
      <c r="B442" s="5" t="s">
        <v>51</v>
      </c>
      <c r="C442" s="7" t="s">
        <v>52</v>
      </c>
      <c r="D442" s="2"/>
      <c r="E442" s="2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4"/>
      <c r="Y442" s="4"/>
      <c r="Z442" s="4"/>
    </row>
    <row r="443" spans="1:26" ht="15.75" hidden="1" customHeight="1" x14ac:dyDescent="0.15">
      <c r="A443" s="1"/>
      <c r="B443" s="5" t="s">
        <v>51</v>
      </c>
      <c r="C443" s="7" t="s">
        <v>52</v>
      </c>
      <c r="D443" s="2"/>
      <c r="E443" s="2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4"/>
      <c r="Y443" s="4"/>
      <c r="Z443" s="4"/>
    </row>
    <row r="444" spans="1:26" ht="15.75" hidden="1" customHeight="1" x14ac:dyDescent="0.15">
      <c r="A444" s="1"/>
      <c r="B444" s="5" t="s">
        <v>51</v>
      </c>
      <c r="C444" s="7" t="s">
        <v>52</v>
      </c>
      <c r="D444" s="2"/>
      <c r="E444" s="2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4"/>
      <c r="Y444" s="4"/>
      <c r="Z444" s="4"/>
    </row>
    <row r="445" spans="1:26" ht="15.75" hidden="1" customHeight="1" x14ac:dyDescent="0.15">
      <c r="A445" s="1"/>
      <c r="B445" s="5" t="s">
        <v>51</v>
      </c>
      <c r="C445" s="7" t="s">
        <v>52</v>
      </c>
      <c r="D445" s="2"/>
      <c r="E445" s="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4"/>
      <c r="Y445" s="4"/>
      <c r="Z445" s="4"/>
    </row>
    <row r="446" spans="1:26" ht="15.75" hidden="1" customHeight="1" x14ac:dyDescent="0.15">
      <c r="A446" s="1"/>
      <c r="B446" s="5" t="s">
        <v>51</v>
      </c>
      <c r="C446" s="7" t="s">
        <v>52</v>
      </c>
      <c r="D446" s="2"/>
      <c r="E446" s="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4"/>
      <c r="Y446" s="4"/>
      <c r="Z446" s="4"/>
    </row>
    <row r="447" spans="1:26" ht="15.75" hidden="1" customHeight="1" x14ac:dyDescent="0.15">
      <c r="A447" s="1"/>
      <c r="B447" s="5" t="s">
        <v>51</v>
      </c>
      <c r="C447" s="7" t="s">
        <v>52</v>
      </c>
      <c r="D447" s="2"/>
      <c r="E447" s="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4"/>
      <c r="Y447" s="4"/>
      <c r="Z447" s="4"/>
    </row>
    <row r="448" spans="1:26" ht="15.75" hidden="1" customHeight="1" x14ac:dyDescent="0.15">
      <c r="A448" s="1"/>
      <c r="B448" s="5" t="s">
        <v>51</v>
      </c>
      <c r="C448" s="7" t="s">
        <v>52</v>
      </c>
      <c r="D448" s="2"/>
      <c r="E448" s="2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4"/>
      <c r="Y448" s="4"/>
      <c r="Z448" s="4"/>
    </row>
    <row r="449" spans="1:26" ht="15.75" hidden="1" customHeight="1" x14ac:dyDescent="0.15">
      <c r="A449" s="1"/>
      <c r="B449" s="5" t="s">
        <v>51</v>
      </c>
      <c r="C449" s="7" t="s">
        <v>52</v>
      </c>
      <c r="D449" s="2"/>
      <c r="E449" s="2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4"/>
      <c r="Y449" s="4"/>
      <c r="Z449" s="4"/>
    </row>
    <row r="450" spans="1:26" ht="15.75" hidden="1" customHeight="1" x14ac:dyDescent="0.15">
      <c r="A450" s="1"/>
      <c r="B450" s="5" t="s">
        <v>51</v>
      </c>
      <c r="C450" s="7" t="s">
        <v>52</v>
      </c>
      <c r="D450" s="2"/>
      <c r="E450" s="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4"/>
      <c r="Y450" s="4"/>
      <c r="Z450" s="4"/>
    </row>
    <row r="451" spans="1:26" ht="15.75" hidden="1" customHeight="1" x14ac:dyDescent="0.15">
      <c r="A451" s="1"/>
      <c r="B451" s="5" t="s">
        <v>51</v>
      </c>
      <c r="C451" s="7" t="s">
        <v>52</v>
      </c>
      <c r="D451" s="2"/>
      <c r="E451" s="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4"/>
      <c r="Y451" s="4"/>
      <c r="Z451" s="4"/>
    </row>
    <row r="452" spans="1:26" ht="15.75" hidden="1" customHeight="1" x14ac:dyDescent="0.15">
      <c r="A452" s="1"/>
      <c r="B452" s="5" t="s">
        <v>51</v>
      </c>
      <c r="C452" s="7" t="s">
        <v>52</v>
      </c>
      <c r="D452" s="2"/>
      <c r="E452" s="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4"/>
      <c r="Y452" s="4"/>
      <c r="Z452" s="4"/>
    </row>
    <row r="453" spans="1:26" ht="15.75" hidden="1" customHeight="1" x14ac:dyDescent="0.15">
      <c r="A453" s="1"/>
      <c r="B453" s="5" t="s">
        <v>51</v>
      </c>
      <c r="C453" s="7" t="s">
        <v>52</v>
      </c>
      <c r="D453" s="2"/>
      <c r="E453" s="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4"/>
      <c r="Y453" s="4"/>
      <c r="Z453" s="4"/>
    </row>
    <row r="454" spans="1:26" ht="15.75" hidden="1" customHeight="1" x14ac:dyDescent="0.15">
      <c r="A454" s="1"/>
      <c r="B454" s="5" t="s">
        <v>51</v>
      </c>
      <c r="C454" s="7" t="s">
        <v>52</v>
      </c>
      <c r="D454" s="2"/>
      <c r="E454" s="2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4"/>
      <c r="Y454" s="4"/>
      <c r="Z454" s="4"/>
    </row>
    <row r="455" spans="1:26" ht="15.75" hidden="1" customHeight="1" x14ac:dyDescent="0.15">
      <c r="A455" s="1"/>
      <c r="B455" s="5" t="s">
        <v>51</v>
      </c>
      <c r="C455" s="7" t="s">
        <v>52</v>
      </c>
      <c r="D455" s="2"/>
      <c r="E455" s="2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4"/>
      <c r="Y455" s="4"/>
      <c r="Z455" s="4"/>
    </row>
    <row r="456" spans="1:26" ht="15.75" hidden="1" customHeight="1" x14ac:dyDescent="0.15">
      <c r="A456" s="1"/>
      <c r="B456" s="5" t="s">
        <v>51</v>
      </c>
      <c r="C456" s="7" t="s">
        <v>52</v>
      </c>
      <c r="D456" s="2"/>
      <c r="E456" s="2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4"/>
      <c r="Y456" s="4"/>
      <c r="Z456" s="4"/>
    </row>
    <row r="457" spans="1:26" ht="15.75" hidden="1" customHeight="1" x14ac:dyDescent="0.15">
      <c r="A457" s="1"/>
      <c r="B457" s="5" t="s">
        <v>51</v>
      </c>
      <c r="C457" s="7" t="s">
        <v>52</v>
      </c>
      <c r="D457" s="2"/>
      <c r="E457" s="2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4"/>
      <c r="Y457" s="4"/>
      <c r="Z457" s="4"/>
    </row>
    <row r="458" spans="1:26" ht="15.75" hidden="1" customHeight="1" x14ac:dyDescent="0.15">
      <c r="A458" s="1"/>
      <c r="B458" s="5" t="s">
        <v>51</v>
      </c>
      <c r="C458" s="7" t="s">
        <v>52</v>
      </c>
      <c r="D458" s="2"/>
      <c r="E458" s="2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4"/>
      <c r="Y458" s="4"/>
      <c r="Z458" s="4"/>
    </row>
    <row r="459" spans="1:26" ht="15.75" hidden="1" customHeight="1" x14ac:dyDescent="0.15">
      <c r="A459" s="1"/>
      <c r="B459" s="5" t="s">
        <v>51</v>
      </c>
      <c r="C459" s="7" t="s">
        <v>52</v>
      </c>
      <c r="D459" s="2"/>
      <c r="E459" s="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4"/>
      <c r="Y459" s="4"/>
      <c r="Z459" s="4"/>
    </row>
    <row r="460" spans="1:26" ht="15.75" hidden="1" customHeight="1" x14ac:dyDescent="0.15">
      <c r="A460" s="1"/>
      <c r="B460" s="5" t="s">
        <v>51</v>
      </c>
      <c r="C460" s="7" t="s">
        <v>52</v>
      </c>
      <c r="D460" s="2"/>
      <c r="E460" s="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4"/>
      <c r="Y460" s="4"/>
      <c r="Z460" s="4"/>
    </row>
    <row r="461" spans="1:26" ht="15.75" hidden="1" customHeight="1" x14ac:dyDescent="0.15">
      <c r="A461" s="1"/>
      <c r="B461" s="5" t="s">
        <v>51</v>
      </c>
      <c r="C461" s="7" t="s">
        <v>52</v>
      </c>
      <c r="D461" s="2"/>
      <c r="E461" s="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4"/>
      <c r="Y461" s="4"/>
      <c r="Z461" s="4"/>
    </row>
    <row r="462" spans="1:26" ht="15.75" hidden="1" customHeight="1" x14ac:dyDescent="0.15">
      <c r="A462" s="1"/>
      <c r="B462" s="5" t="s">
        <v>51</v>
      </c>
      <c r="C462" s="7" t="s">
        <v>52</v>
      </c>
      <c r="D462" s="2"/>
      <c r="E462" s="2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4"/>
      <c r="Y462" s="4"/>
      <c r="Z462" s="4"/>
    </row>
    <row r="463" spans="1:26" ht="15.75" hidden="1" customHeight="1" x14ac:dyDescent="0.15">
      <c r="A463" s="1"/>
      <c r="B463" s="5" t="s">
        <v>51</v>
      </c>
      <c r="C463" s="7" t="s">
        <v>52</v>
      </c>
      <c r="D463" s="2"/>
      <c r="E463" s="2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4"/>
      <c r="Y463" s="4"/>
      <c r="Z463" s="4"/>
    </row>
    <row r="464" spans="1:26" ht="15.75" hidden="1" customHeight="1" x14ac:dyDescent="0.15">
      <c r="A464" s="1"/>
      <c r="B464" s="5" t="s">
        <v>51</v>
      </c>
      <c r="C464" s="7" t="s">
        <v>52</v>
      </c>
      <c r="D464" s="2"/>
      <c r="E464" s="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4"/>
      <c r="Y464" s="4"/>
      <c r="Z464" s="4"/>
    </row>
    <row r="465" spans="1:26" ht="15.75" hidden="1" customHeight="1" x14ac:dyDescent="0.15">
      <c r="A465" s="1"/>
      <c r="B465" s="5" t="s">
        <v>51</v>
      </c>
      <c r="C465" s="7" t="s">
        <v>52</v>
      </c>
      <c r="D465" s="2"/>
      <c r="E465" s="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4"/>
      <c r="Y465" s="4"/>
      <c r="Z465" s="4"/>
    </row>
    <row r="466" spans="1:26" ht="15.75" hidden="1" customHeight="1" x14ac:dyDescent="0.15">
      <c r="A466" s="1"/>
      <c r="B466" s="5" t="s">
        <v>51</v>
      </c>
      <c r="C466" s="7" t="s">
        <v>52</v>
      </c>
      <c r="D466" s="2"/>
      <c r="E466" s="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4"/>
      <c r="Y466" s="4"/>
      <c r="Z466" s="4"/>
    </row>
    <row r="467" spans="1:26" ht="15.75" hidden="1" customHeight="1" x14ac:dyDescent="0.15">
      <c r="A467" s="1"/>
      <c r="B467" s="5" t="s">
        <v>51</v>
      </c>
      <c r="C467" s="7" t="s">
        <v>52</v>
      </c>
      <c r="D467" s="2"/>
      <c r="E467" s="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4"/>
      <c r="Y467" s="4"/>
      <c r="Z467" s="4"/>
    </row>
    <row r="468" spans="1:26" ht="15.75" hidden="1" customHeight="1" x14ac:dyDescent="0.15">
      <c r="A468" s="1"/>
      <c r="B468" s="5" t="s">
        <v>51</v>
      </c>
      <c r="C468" s="7" t="s">
        <v>52</v>
      </c>
      <c r="D468" s="2"/>
      <c r="E468" s="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4"/>
      <c r="Y468" s="4"/>
      <c r="Z468" s="4"/>
    </row>
    <row r="469" spans="1:26" ht="15.75" hidden="1" customHeight="1" x14ac:dyDescent="0.15">
      <c r="A469" s="1"/>
      <c r="B469" s="5" t="s">
        <v>51</v>
      </c>
      <c r="C469" s="7" t="s">
        <v>52</v>
      </c>
      <c r="D469" s="2"/>
      <c r="E469" s="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4"/>
      <c r="Y469" s="4"/>
      <c r="Z469" s="4"/>
    </row>
    <row r="470" spans="1:26" ht="15.75" hidden="1" customHeight="1" x14ac:dyDescent="0.15">
      <c r="A470" s="1"/>
      <c r="B470" s="5" t="s">
        <v>51</v>
      </c>
      <c r="C470" s="7" t="s">
        <v>52</v>
      </c>
      <c r="D470" s="2"/>
      <c r="E470" s="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4"/>
      <c r="Y470" s="4"/>
      <c r="Z470" s="4"/>
    </row>
    <row r="471" spans="1:26" ht="15.75" hidden="1" customHeight="1" x14ac:dyDescent="0.15">
      <c r="A471" s="1"/>
      <c r="B471" s="5" t="s">
        <v>51</v>
      </c>
      <c r="C471" s="7" t="s">
        <v>52</v>
      </c>
      <c r="D471" s="2"/>
      <c r="E471" s="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4"/>
      <c r="Y471" s="4"/>
      <c r="Z471" s="4"/>
    </row>
    <row r="472" spans="1:26" ht="15.75" hidden="1" customHeight="1" x14ac:dyDescent="0.15">
      <c r="A472" s="1"/>
      <c r="B472" s="5" t="s">
        <v>51</v>
      </c>
      <c r="C472" s="7" t="s">
        <v>52</v>
      </c>
      <c r="D472" s="2"/>
      <c r="E472" s="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4"/>
      <c r="Y472" s="4"/>
      <c r="Z472" s="4"/>
    </row>
    <row r="473" spans="1:26" ht="15.75" hidden="1" customHeight="1" x14ac:dyDescent="0.15">
      <c r="A473" s="1"/>
      <c r="B473" s="5" t="s">
        <v>51</v>
      </c>
      <c r="C473" s="7" t="s">
        <v>52</v>
      </c>
      <c r="D473" s="2"/>
      <c r="E473" s="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4"/>
      <c r="Y473" s="4"/>
      <c r="Z473" s="4"/>
    </row>
    <row r="474" spans="1:26" ht="15.75" hidden="1" customHeight="1" x14ac:dyDescent="0.15">
      <c r="A474" s="1"/>
      <c r="B474" s="5" t="s">
        <v>51</v>
      </c>
      <c r="C474" s="7" t="s">
        <v>52</v>
      </c>
      <c r="D474" s="2"/>
      <c r="E474" s="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4"/>
      <c r="Y474" s="4"/>
      <c r="Z474" s="4"/>
    </row>
    <row r="475" spans="1:26" ht="15.75" hidden="1" customHeight="1" x14ac:dyDescent="0.15">
      <c r="A475" s="1"/>
      <c r="B475" s="5" t="s">
        <v>51</v>
      </c>
      <c r="C475" s="7" t="s">
        <v>52</v>
      </c>
      <c r="D475" s="2"/>
      <c r="E475" s="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4"/>
      <c r="Y475" s="4"/>
      <c r="Z475" s="4"/>
    </row>
    <row r="476" spans="1:26" ht="15.75" hidden="1" customHeight="1" x14ac:dyDescent="0.15">
      <c r="A476" s="1"/>
      <c r="B476" s="5" t="s">
        <v>51</v>
      </c>
      <c r="C476" s="7" t="s">
        <v>52</v>
      </c>
      <c r="D476" s="2"/>
      <c r="E476" s="2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4"/>
      <c r="Y476" s="4"/>
      <c r="Z476" s="4"/>
    </row>
    <row r="477" spans="1:26" ht="15.75" hidden="1" customHeight="1" x14ac:dyDescent="0.15">
      <c r="A477" s="1"/>
      <c r="B477" s="5" t="s">
        <v>51</v>
      </c>
      <c r="C477" s="7" t="s">
        <v>52</v>
      </c>
      <c r="D477" s="2"/>
      <c r="E477" s="2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4"/>
      <c r="Y477" s="4"/>
      <c r="Z477" s="4"/>
    </row>
    <row r="478" spans="1:26" ht="15.75" hidden="1" customHeight="1" x14ac:dyDescent="0.15">
      <c r="A478" s="1"/>
      <c r="B478" s="5" t="s">
        <v>51</v>
      </c>
      <c r="C478" s="7" t="s">
        <v>52</v>
      </c>
      <c r="D478" s="2"/>
      <c r="E478" s="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4"/>
      <c r="Y478" s="4"/>
      <c r="Z478" s="4"/>
    </row>
    <row r="479" spans="1:26" ht="15.75" hidden="1" customHeight="1" x14ac:dyDescent="0.15">
      <c r="A479" s="1"/>
      <c r="B479" s="5" t="s">
        <v>51</v>
      </c>
      <c r="C479" s="7" t="s">
        <v>52</v>
      </c>
      <c r="D479" s="2"/>
      <c r="E479" s="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4"/>
      <c r="Y479" s="4"/>
      <c r="Z479" s="4"/>
    </row>
    <row r="480" spans="1:26" ht="15.75" hidden="1" customHeight="1" x14ac:dyDescent="0.15">
      <c r="A480" s="1"/>
      <c r="B480" s="5" t="s">
        <v>51</v>
      </c>
      <c r="C480" s="7" t="s">
        <v>52</v>
      </c>
      <c r="D480" s="2"/>
      <c r="E480" s="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4"/>
      <c r="Y480" s="4"/>
      <c r="Z480" s="4"/>
    </row>
    <row r="481" spans="1:26" ht="15.75" hidden="1" customHeight="1" x14ac:dyDescent="0.15">
      <c r="A481" s="1"/>
      <c r="B481" s="5" t="s">
        <v>51</v>
      </c>
      <c r="C481" s="7" t="s">
        <v>52</v>
      </c>
      <c r="D481" s="2"/>
      <c r="E481" s="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4"/>
      <c r="Y481" s="4"/>
      <c r="Z481" s="4"/>
    </row>
    <row r="482" spans="1:26" ht="15.75" hidden="1" customHeight="1" x14ac:dyDescent="0.15">
      <c r="A482" s="1"/>
      <c r="B482" s="5" t="s">
        <v>51</v>
      </c>
      <c r="C482" s="7" t="s">
        <v>52</v>
      </c>
      <c r="D482" s="2"/>
      <c r="E482" s="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4"/>
      <c r="Y482" s="4"/>
      <c r="Z482" s="4"/>
    </row>
    <row r="483" spans="1:26" ht="15.75" hidden="1" customHeight="1" x14ac:dyDescent="0.15">
      <c r="A483" s="1"/>
      <c r="B483" s="5" t="s">
        <v>51</v>
      </c>
      <c r="C483" s="7" t="s">
        <v>52</v>
      </c>
      <c r="D483" s="2"/>
      <c r="E483" s="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4"/>
      <c r="Y483" s="4"/>
      <c r="Z483" s="4"/>
    </row>
    <row r="484" spans="1:26" ht="15.75" hidden="1" customHeight="1" x14ac:dyDescent="0.15">
      <c r="A484" s="1"/>
      <c r="B484" s="5" t="s">
        <v>51</v>
      </c>
      <c r="C484" s="7" t="s">
        <v>52</v>
      </c>
      <c r="D484" s="2"/>
      <c r="E484" s="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4"/>
      <c r="Y484" s="4"/>
      <c r="Z484" s="4"/>
    </row>
    <row r="485" spans="1:26" ht="15.75" hidden="1" customHeight="1" x14ac:dyDescent="0.15">
      <c r="A485" s="1"/>
      <c r="B485" s="5" t="s">
        <v>51</v>
      </c>
      <c r="C485" s="7" t="s">
        <v>52</v>
      </c>
      <c r="D485" s="2"/>
      <c r="E485" s="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4"/>
      <c r="Y485" s="4"/>
      <c r="Z485" s="4"/>
    </row>
    <row r="486" spans="1:26" ht="15.75" hidden="1" customHeight="1" x14ac:dyDescent="0.15">
      <c r="A486" s="1"/>
      <c r="B486" s="5" t="s">
        <v>51</v>
      </c>
      <c r="C486" s="7" t="s">
        <v>52</v>
      </c>
      <c r="D486" s="2"/>
      <c r="E486" s="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4"/>
      <c r="Y486" s="4"/>
      <c r="Z486" s="4"/>
    </row>
    <row r="487" spans="1:26" ht="15.75" hidden="1" customHeight="1" x14ac:dyDescent="0.15">
      <c r="A487" s="1"/>
      <c r="B487" s="5" t="s">
        <v>51</v>
      </c>
      <c r="C487" s="7" t="s">
        <v>52</v>
      </c>
      <c r="D487" s="2"/>
      <c r="E487" s="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4"/>
      <c r="Y487" s="4"/>
      <c r="Z487" s="4"/>
    </row>
    <row r="488" spans="1:26" ht="15.75" hidden="1" customHeight="1" x14ac:dyDescent="0.15">
      <c r="A488" s="1"/>
      <c r="B488" s="5" t="s">
        <v>51</v>
      </c>
      <c r="C488" s="7" t="s">
        <v>52</v>
      </c>
      <c r="D488" s="2"/>
      <c r="E488" s="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4"/>
      <c r="Y488" s="4"/>
      <c r="Z488" s="4"/>
    </row>
    <row r="489" spans="1:26" ht="15.75" hidden="1" customHeight="1" x14ac:dyDescent="0.15">
      <c r="A489" s="1"/>
      <c r="B489" s="5" t="s">
        <v>51</v>
      </c>
      <c r="C489" s="7" t="s">
        <v>52</v>
      </c>
      <c r="D489" s="2"/>
      <c r="E489" s="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4"/>
      <c r="Y489" s="4"/>
      <c r="Z489" s="4"/>
    </row>
    <row r="490" spans="1:26" ht="15.75" hidden="1" customHeight="1" x14ac:dyDescent="0.15">
      <c r="A490" s="1"/>
      <c r="B490" s="5" t="s">
        <v>51</v>
      </c>
      <c r="C490" s="7" t="s">
        <v>52</v>
      </c>
      <c r="D490" s="2"/>
      <c r="E490" s="2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4"/>
      <c r="Y490" s="4"/>
      <c r="Z490" s="4"/>
    </row>
    <row r="491" spans="1:26" ht="15.75" hidden="1" customHeight="1" x14ac:dyDescent="0.15">
      <c r="A491" s="1"/>
      <c r="B491" s="5" t="s">
        <v>51</v>
      </c>
      <c r="C491" s="7" t="s">
        <v>52</v>
      </c>
      <c r="D491" s="2"/>
      <c r="E491" s="2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4"/>
      <c r="Y491" s="4"/>
      <c r="Z491" s="4"/>
    </row>
    <row r="492" spans="1:26" ht="15.75" hidden="1" customHeight="1" x14ac:dyDescent="0.15">
      <c r="A492" s="1"/>
      <c r="B492" s="5" t="s">
        <v>51</v>
      </c>
      <c r="C492" s="7" t="s">
        <v>52</v>
      </c>
      <c r="D492" s="2"/>
      <c r="E492" s="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4"/>
      <c r="Y492" s="4"/>
      <c r="Z492" s="4"/>
    </row>
    <row r="493" spans="1:26" ht="15.75" hidden="1" customHeight="1" x14ac:dyDescent="0.15">
      <c r="A493" s="1"/>
      <c r="B493" s="5" t="s">
        <v>51</v>
      </c>
      <c r="C493" s="7" t="s">
        <v>52</v>
      </c>
      <c r="D493" s="2"/>
      <c r="E493" s="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4"/>
      <c r="Y493" s="4"/>
      <c r="Z493" s="4"/>
    </row>
    <row r="494" spans="1:26" ht="15.75" hidden="1" customHeight="1" x14ac:dyDescent="0.15">
      <c r="A494" s="1"/>
      <c r="B494" s="5" t="s">
        <v>51</v>
      </c>
      <c r="C494" s="7" t="s">
        <v>52</v>
      </c>
      <c r="D494" s="2"/>
      <c r="E494" s="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4"/>
      <c r="Y494" s="4"/>
      <c r="Z494" s="4"/>
    </row>
    <row r="495" spans="1:26" ht="15.75" hidden="1" customHeight="1" x14ac:dyDescent="0.15">
      <c r="A495" s="1"/>
      <c r="B495" s="5" t="s">
        <v>51</v>
      </c>
      <c r="C495" s="7" t="s">
        <v>52</v>
      </c>
      <c r="D495" s="2"/>
      <c r="E495" s="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4"/>
      <c r="Y495" s="4"/>
      <c r="Z495" s="4"/>
    </row>
    <row r="496" spans="1:26" ht="15.75" hidden="1" customHeight="1" x14ac:dyDescent="0.15">
      <c r="A496" s="1"/>
      <c r="B496" s="5" t="s">
        <v>51</v>
      </c>
      <c r="C496" s="7" t="s">
        <v>52</v>
      </c>
      <c r="D496" s="2"/>
      <c r="E496" s="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4"/>
      <c r="Y496" s="4"/>
      <c r="Z496" s="4"/>
    </row>
    <row r="497" spans="1:26" ht="15.75" hidden="1" customHeight="1" x14ac:dyDescent="0.15">
      <c r="A497" s="1"/>
      <c r="B497" s="5" t="s">
        <v>51</v>
      </c>
      <c r="C497" s="7" t="s">
        <v>52</v>
      </c>
      <c r="D497" s="2"/>
      <c r="E497" s="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4"/>
      <c r="Y497" s="4"/>
      <c r="Z497" s="4"/>
    </row>
    <row r="498" spans="1:26" ht="15.75" hidden="1" customHeight="1" x14ac:dyDescent="0.15">
      <c r="A498" s="1"/>
      <c r="B498" s="5" t="s">
        <v>51</v>
      </c>
      <c r="C498" s="7" t="s">
        <v>52</v>
      </c>
      <c r="D498" s="2"/>
      <c r="E498" s="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4"/>
      <c r="Y498" s="4"/>
      <c r="Z498" s="4"/>
    </row>
    <row r="499" spans="1:26" ht="15.75" hidden="1" customHeight="1" x14ac:dyDescent="0.15">
      <c r="A499" s="1"/>
      <c r="B499" s="5" t="s">
        <v>51</v>
      </c>
      <c r="C499" s="7" t="s">
        <v>52</v>
      </c>
      <c r="D499" s="2"/>
      <c r="E499" s="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4"/>
      <c r="Y499" s="4"/>
      <c r="Z499" s="4"/>
    </row>
    <row r="500" spans="1:26" ht="15.75" hidden="1" customHeight="1" x14ac:dyDescent="0.15">
      <c r="A500" s="1"/>
      <c r="B500" s="5" t="s">
        <v>51</v>
      </c>
      <c r="C500" s="7" t="s">
        <v>52</v>
      </c>
      <c r="D500" s="2"/>
      <c r="E500" s="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4"/>
      <c r="Y500" s="4"/>
      <c r="Z500" s="4"/>
    </row>
    <row r="501" spans="1:26" ht="15.75" hidden="1" customHeight="1" x14ac:dyDescent="0.15">
      <c r="A501" s="1"/>
      <c r="B501" s="5" t="s">
        <v>51</v>
      </c>
      <c r="C501" s="7" t="s">
        <v>52</v>
      </c>
      <c r="D501" s="2"/>
      <c r="E501" s="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4"/>
      <c r="Y501" s="4"/>
      <c r="Z501" s="4"/>
    </row>
    <row r="502" spans="1:26" ht="15.75" hidden="1" customHeight="1" x14ac:dyDescent="0.15">
      <c r="A502" s="1"/>
      <c r="B502" s="5" t="s">
        <v>51</v>
      </c>
      <c r="C502" s="7" t="s">
        <v>52</v>
      </c>
      <c r="D502" s="2"/>
      <c r="E502" s="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4"/>
      <c r="Y502" s="4"/>
      <c r="Z502" s="4"/>
    </row>
    <row r="503" spans="1:26" ht="15.75" hidden="1" customHeight="1" x14ac:dyDescent="0.15">
      <c r="A503" s="1"/>
      <c r="B503" s="5" t="s">
        <v>51</v>
      </c>
      <c r="C503" s="7" t="s">
        <v>52</v>
      </c>
      <c r="D503" s="2"/>
      <c r="E503" s="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4"/>
      <c r="Y503" s="4"/>
      <c r="Z503" s="4"/>
    </row>
    <row r="504" spans="1:26" ht="15.75" hidden="1" customHeight="1" x14ac:dyDescent="0.15">
      <c r="A504" s="1"/>
      <c r="B504" s="5" t="s">
        <v>51</v>
      </c>
      <c r="C504" s="7" t="s">
        <v>52</v>
      </c>
      <c r="D504" s="2"/>
      <c r="E504" s="2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4"/>
      <c r="Y504" s="4"/>
      <c r="Z504" s="4"/>
    </row>
    <row r="505" spans="1:26" ht="15.75" hidden="1" customHeight="1" x14ac:dyDescent="0.15">
      <c r="A505" s="1"/>
      <c r="B505" s="5" t="s">
        <v>51</v>
      </c>
      <c r="C505" s="7" t="s">
        <v>52</v>
      </c>
      <c r="D505" s="2"/>
      <c r="E505" s="2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4"/>
      <c r="Y505" s="4"/>
      <c r="Z505" s="4"/>
    </row>
    <row r="506" spans="1:26" ht="15.75" hidden="1" customHeight="1" x14ac:dyDescent="0.15">
      <c r="A506" s="1"/>
      <c r="B506" s="5" t="s">
        <v>51</v>
      </c>
      <c r="C506" s="7" t="s">
        <v>52</v>
      </c>
      <c r="D506" s="2"/>
      <c r="E506" s="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4"/>
      <c r="Y506" s="4"/>
      <c r="Z506" s="4"/>
    </row>
    <row r="507" spans="1:26" ht="15.75" hidden="1" customHeight="1" x14ac:dyDescent="0.15">
      <c r="A507" s="1"/>
      <c r="B507" s="5" t="s">
        <v>51</v>
      </c>
      <c r="C507" s="7" t="s">
        <v>52</v>
      </c>
      <c r="D507" s="2"/>
      <c r="E507" s="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4"/>
      <c r="Y507" s="4"/>
      <c r="Z507" s="4"/>
    </row>
    <row r="508" spans="1:26" ht="15.75" hidden="1" customHeight="1" x14ac:dyDescent="0.15">
      <c r="A508" s="1"/>
      <c r="B508" s="5" t="s">
        <v>51</v>
      </c>
      <c r="C508" s="7" t="s">
        <v>52</v>
      </c>
      <c r="D508" s="2"/>
      <c r="E508" s="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4"/>
      <c r="Y508" s="4"/>
      <c r="Z508" s="4"/>
    </row>
    <row r="509" spans="1:26" ht="15.75" hidden="1" customHeight="1" x14ac:dyDescent="0.15">
      <c r="A509" s="1"/>
      <c r="B509" s="5" t="s">
        <v>51</v>
      </c>
      <c r="C509" s="7" t="s">
        <v>52</v>
      </c>
      <c r="D509" s="2"/>
      <c r="E509" s="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4"/>
      <c r="Y509" s="4"/>
      <c r="Z509" s="4"/>
    </row>
    <row r="510" spans="1:26" ht="15.75" hidden="1" customHeight="1" x14ac:dyDescent="0.15">
      <c r="A510" s="1"/>
      <c r="B510" s="5" t="s">
        <v>51</v>
      </c>
      <c r="C510" s="7" t="s">
        <v>52</v>
      </c>
      <c r="D510" s="2"/>
      <c r="E510" s="2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4"/>
      <c r="Y510" s="4"/>
      <c r="Z510" s="4"/>
    </row>
    <row r="511" spans="1:26" ht="15.75" hidden="1" customHeight="1" x14ac:dyDescent="0.15">
      <c r="A511" s="1"/>
      <c r="B511" s="5" t="s">
        <v>51</v>
      </c>
      <c r="C511" s="7" t="s">
        <v>52</v>
      </c>
      <c r="D511" s="2"/>
      <c r="E511" s="2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4"/>
      <c r="Y511" s="4"/>
      <c r="Z511" s="4"/>
    </row>
    <row r="512" spans="1:26" ht="15.75" hidden="1" customHeight="1" x14ac:dyDescent="0.15">
      <c r="A512" s="1"/>
      <c r="B512" s="5" t="s">
        <v>51</v>
      </c>
      <c r="C512" s="7" t="s">
        <v>52</v>
      </c>
      <c r="D512" s="2"/>
      <c r="E512" s="2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4"/>
      <c r="Y512" s="4"/>
      <c r="Z512" s="4"/>
    </row>
    <row r="513" spans="1:26" ht="15.75" hidden="1" customHeight="1" x14ac:dyDescent="0.15">
      <c r="A513" s="1"/>
      <c r="B513" s="5" t="s">
        <v>51</v>
      </c>
      <c r="C513" s="7" t="s">
        <v>52</v>
      </c>
      <c r="D513" s="2"/>
      <c r="E513" s="2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4"/>
      <c r="Y513" s="4"/>
      <c r="Z513" s="4"/>
    </row>
    <row r="514" spans="1:26" ht="15.75" hidden="1" customHeight="1" x14ac:dyDescent="0.15">
      <c r="A514" s="1"/>
      <c r="B514" s="5" t="s">
        <v>51</v>
      </c>
      <c r="C514" s="7" t="s">
        <v>52</v>
      </c>
      <c r="D514" s="2"/>
      <c r="E514" s="2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4"/>
      <c r="Y514" s="4"/>
      <c r="Z514" s="4"/>
    </row>
    <row r="515" spans="1:26" ht="15.75" hidden="1" customHeight="1" x14ac:dyDescent="0.15">
      <c r="A515" s="1"/>
      <c r="B515" s="5" t="s">
        <v>51</v>
      </c>
      <c r="C515" s="7" t="s">
        <v>52</v>
      </c>
      <c r="D515" s="2"/>
      <c r="E515" s="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4"/>
      <c r="Y515" s="4"/>
      <c r="Z515" s="4"/>
    </row>
    <row r="516" spans="1:26" ht="15.75" hidden="1" customHeight="1" x14ac:dyDescent="0.15">
      <c r="A516" s="1"/>
      <c r="B516" s="5" t="s">
        <v>51</v>
      </c>
      <c r="C516" s="7" t="s">
        <v>52</v>
      </c>
      <c r="D516" s="2"/>
      <c r="E516" s="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4"/>
      <c r="Y516" s="4"/>
      <c r="Z516" s="4"/>
    </row>
    <row r="517" spans="1:26" ht="15.75" hidden="1" customHeight="1" x14ac:dyDescent="0.15">
      <c r="A517" s="1"/>
      <c r="B517" s="5" t="s">
        <v>51</v>
      </c>
      <c r="C517" s="7" t="s">
        <v>52</v>
      </c>
      <c r="D517" s="2"/>
      <c r="E517" s="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4"/>
      <c r="Y517" s="4"/>
      <c r="Z517" s="4"/>
    </row>
    <row r="518" spans="1:26" ht="15.75" hidden="1" customHeight="1" x14ac:dyDescent="0.15">
      <c r="A518" s="1"/>
      <c r="B518" s="5" t="s">
        <v>51</v>
      </c>
      <c r="C518" s="7" t="s">
        <v>52</v>
      </c>
      <c r="D518" s="2"/>
      <c r="E518" s="2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4"/>
      <c r="Y518" s="4"/>
      <c r="Z518" s="4"/>
    </row>
    <row r="519" spans="1:26" ht="15.75" hidden="1" customHeight="1" x14ac:dyDescent="0.15">
      <c r="A519" s="1"/>
      <c r="B519" s="5" t="s">
        <v>51</v>
      </c>
      <c r="C519" s="7" t="s">
        <v>52</v>
      </c>
      <c r="D519" s="2"/>
      <c r="E519" s="2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4"/>
      <c r="Y519" s="4"/>
      <c r="Z519" s="4"/>
    </row>
    <row r="520" spans="1:26" ht="15.75" hidden="1" customHeight="1" x14ac:dyDescent="0.15">
      <c r="A520" s="1"/>
      <c r="B520" s="5" t="s">
        <v>51</v>
      </c>
      <c r="C520" s="7" t="s">
        <v>52</v>
      </c>
      <c r="D520" s="2"/>
      <c r="E520" s="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4"/>
      <c r="Y520" s="4"/>
      <c r="Z520" s="4"/>
    </row>
    <row r="521" spans="1:26" ht="15.75" hidden="1" customHeight="1" x14ac:dyDescent="0.15">
      <c r="A521" s="1"/>
      <c r="B521" s="5" t="s">
        <v>51</v>
      </c>
      <c r="C521" s="7" t="s">
        <v>52</v>
      </c>
      <c r="D521" s="2"/>
      <c r="E521" s="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4"/>
      <c r="Y521" s="4"/>
      <c r="Z521" s="4"/>
    </row>
    <row r="522" spans="1:26" ht="15.75" hidden="1" customHeight="1" x14ac:dyDescent="0.15">
      <c r="A522" s="1"/>
      <c r="B522" s="5" t="s">
        <v>51</v>
      </c>
      <c r="C522" s="7" t="s">
        <v>52</v>
      </c>
      <c r="D522" s="2"/>
      <c r="E522" s="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4"/>
      <c r="Y522" s="4"/>
      <c r="Z522" s="4"/>
    </row>
    <row r="523" spans="1:26" ht="15.75" hidden="1" customHeight="1" x14ac:dyDescent="0.15">
      <c r="A523" s="1"/>
      <c r="B523" s="5" t="s">
        <v>51</v>
      </c>
      <c r="C523" s="7" t="s">
        <v>52</v>
      </c>
      <c r="D523" s="2"/>
      <c r="E523" s="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4"/>
      <c r="Y523" s="4"/>
      <c r="Z523" s="4"/>
    </row>
    <row r="524" spans="1:26" ht="15.75" hidden="1" customHeight="1" x14ac:dyDescent="0.15">
      <c r="A524" s="1"/>
      <c r="B524" s="5" t="s">
        <v>51</v>
      </c>
      <c r="C524" s="7" t="s">
        <v>52</v>
      </c>
      <c r="D524" s="2"/>
      <c r="E524" s="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4"/>
      <c r="Y524" s="4"/>
      <c r="Z524" s="4"/>
    </row>
    <row r="525" spans="1:26" ht="15.75" hidden="1" customHeight="1" x14ac:dyDescent="0.15">
      <c r="A525" s="1"/>
      <c r="B525" s="5" t="s">
        <v>51</v>
      </c>
      <c r="C525" s="7" t="s">
        <v>52</v>
      </c>
      <c r="D525" s="2"/>
      <c r="E525" s="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4"/>
      <c r="Y525" s="4"/>
      <c r="Z525" s="4"/>
    </row>
    <row r="526" spans="1:26" ht="15.75" hidden="1" customHeight="1" x14ac:dyDescent="0.15">
      <c r="A526" s="1"/>
      <c r="B526" s="5" t="s">
        <v>51</v>
      </c>
      <c r="C526" s="7" t="s">
        <v>52</v>
      </c>
      <c r="D526" s="2"/>
      <c r="E526" s="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4"/>
      <c r="Y526" s="4"/>
      <c r="Z526" s="4"/>
    </row>
    <row r="527" spans="1:26" ht="15.75" hidden="1" customHeight="1" x14ac:dyDescent="0.15">
      <c r="A527" s="1"/>
      <c r="B527" s="5" t="s">
        <v>51</v>
      </c>
      <c r="C527" s="7" t="s">
        <v>52</v>
      </c>
      <c r="D527" s="2"/>
      <c r="E527" s="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4"/>
      <c r="Y527" s="4"/>
      <c r="Z527" s="4"/>
    </row>
    <row r="528" spans="1:26" ht="15.75" hidden="1" customHeight="1" x14ac:dyDescent="0.15">
      <c r="A528" s="1"/>
      <c r="B528" s="5" t="s">
        <v>51</v>
      </c>
      <c r="C528" s="7" t="s">
        <v>52</v>
      </c>
      <c r="D528" s="2"/>
      <c r="E528" s="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4"/>
      <c r="Y528" s="4"/>
      <c r="Z528" s="4"/>
    </row>
    <row r="529" spans="1:26" ht="15.75" hidden="1" customHeight="1" x14ac:dyDescent="0.15">
      <c r="A529" s="1"/>
      <c r="B529" s="5" t="s">
        <v>51</v>
      </c>
      <c r="C529" s="7" t="s">
        <v>52</v>
      </c>
      <c r="D529" s="2"/>
      <c r="E529" s="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4"/>
      <c r="Y529" s="4"/>
      <c r="Z529" s="4"/>
    </row>
    <row r="530" spans="1:26" ht="15.75" hidden="1" customHeight="1" x14ac:dyDescent="0.15">
      <c r="A530" s="1"/>
      <c r="B530" s="5" t="s">
        <v>51</v>
      </c>
      <c r="C530" s="7" t="s">
        <v>52</v>
      </c>
      <c r="D530" s="2"/>
      <c r="E530" s="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4"/>
      <c r="Y530" s="4"/>
      <c r="Z530" s="4"/>
    </row>
    <row r="531" spans="1:26" ht="15.75" hidden="1" customHeight="1" x14ac:dyDescent="0.15">
      <c r="A531" s="1"/>
      <c r="B531" s="5" t="s">
        <v>51</v>
      </c>
      <c r="C531" s="7" t="s">
        <v>52</v>
      </c>
      <c r="D531" s="2"/>
      <c r="E531" s="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4"/>
      <c r="Y531" s="4"/>
      <c r="Z531" s="4"/>
    </row>
    <row r="532" spans="1:26" ht="15.75" hidden="1" customHeight="1" x14ac:dyDescent="0.15">
      <c r="A532" s="1"/>
      <c r="B532" s="5" t="s">
        <v>51</v>
      </c>
      <c r="C532" s="7" t="s">
        <v>52</v>
      </c>
      <c r="D532" s="2"/>
      <c r="E532" s="2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4"/>
      <c r="Y532" s="4"/>
      <c r="Z532" s="4"/>
    </row>
    <row r="533" spans="1:26" ht="15.75" hidden="1" customHeight="1" x14ac:dyDescent="0.15">
      <c r="A533" s="1"/>
      <c r="B533" s="5" t="s">
        <v>51</v>
      </c>
      <c r="C533" s="7" t="s">
        <v>52</v>
      </c>
      <c r="D533" s="2"/>
      <c r="E533" s="2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4"/>
      <c r="Y533" s="4"/>
      <c r="Z533" s="4"/>
    </row>
    <row r="534" spans="1:26" ht="15.75" hidden="1" customHeight="1" x14ac:dyDescent="0.15">
      <c r="A534" s="1"/>
      <c r="B534" s="5" t="s">
        <v>51</v>
      </c>
      <c r="C534" s="7" t="s">
        <v>52</v>
      </c>
      <c r="D534" s="2"/>
      <c r="E534" s="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4"/>
      <c r="Y534" s="4"/>
      <c r="Z534" s="4"/>
    </row>
    <row r="535" spans="1:26" ht="15.75" hidden="1" customHeight="1" x14ac:dyDescent="0.15">
      <c r="A535" s="1"/>
      <c r="B535" s="5" t="s">
        <v>51</v>
      </c>
      <c r="C535" s="7" t="s">
        <v>52</v>
      </c>
      <c r="D535" s="2"/>
      <c r="E535" s="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4"/>
      <c r="Y535" s="4"/>
      <c r="Z535" s="4"/>
    </row>
    <row r="536" spans="1:26" ht="15.75" hidden="1" customHeight="1" x14ac:dyDescent="0.15">
      <c r="A536" s="1"/>
      <c r="B536" s="5" t="s">
        <v>51</v>
      </c>
      <c r="C536" s="7" t="s">
        <v>52</v>
      </c>
      <c r="D536" s="2"/>
      <c r="E536" s="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4"/>
      <c r="Y536" s="4"/>
      <c r="Z536" s="4"/>
    </row>
    <row r="537" spans="1:26" ht="15.75" hidden="1" customHeight="1" x14ac:dyDescent="0.15">
      <c r="A537" s="1"/>
      <c r="B537" s="5" t="s">
        <v>51</v>
      </c>
      <c r="C537" s="7" t="s">
        <v>52</v>
      </c>
      <c r="D537" s="2"/>
      <c r="E537" s="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4"/>
      <c r="Y537" s="4"/>
      <c r="Z537" s="4"/>
    </row>
    <row r="538" spans="1:26" ht="15.75" hidden="1" customHeight="1" x14ac:dyDescent="0.15">
      <c r="A538" s="1"/>
      <c r="B538" s="5" t="s">
        <v>51</v>
      </c>
      <c r="C538" s="7" t="s">
        <v>52</v>
      </c>
      <c r="D538" s="2"/>
      <c r="E538" s="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4"/>
      <c r="Y538" s="4"/>
      <c r="Z538" s="4"/>
    </row>
    <row r="539" spans="1:26" ht="15.75" hidden="1" customHeight="1" x14ac:dyDescent="0.15">
      <c r="A539" s="1"/>
      <c r="B539" s="5" t="s">
        <v>51</v>
      </c>
      <c r="C539" s="7" t="s">
        <v>52</v>
      </c>
      <c r="D539" s="2"/>
      <c r="E539" s="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4"/>
      <c r="Y539" s="4"/>
      <c r="Z539" s="4"/>
    </row>
    <row r="540" spans="1:26" ht="15.75" hidden="1" customHeight="1" x14ac:dyDescent="0.15">
      <c r="A540" s="1"/>
      <c r="B540" s="5" t="s">
        <v>51</v>
      </c>
      <c r="C540" s="7" t="s">
        <v>52</v>
      </c>
      <c r="D540" s="2"/>
      <c r="E540" s="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4"/>
      <c r="Y540" s="4"/>
      <c r="Z540" s="4"/>
    </row>
    <row r="541" spans="1:26" ht="15.75" hidden="1" customHeight="1" x14ac:dyDescent="0.15">
      <c r="A541" s="1"/>
      <c r="B541" s="5" t="s">
        <v>51</v>
      </c>
      <c r="C541" s="7" t="s">
        <v>52</v>
      </c>
      <c r="D541" s="2"/>
      <c r="E541" s="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4"/>
      <c r="Y541" s="4"/>
      <c r="Z541" s="4"/>
    </row>
    <row r="542" spans="1:26" ht="15.75" hidden="1" customHeight="1" x14ac:dyDescent="0.15">
      <c r="A542" s="1"/>
      <c r="B542" s="5" t="s">
        <v>51</v>
      </c>
      <c r="C542" s="7" t="s">
        <v>52</v>
      </c>
      <c r="D542" s="2"/>
      <c r="E542" s="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4"/>
      <c r="Y542" s="4"/>
      <c r="Z542" s="4"/>
    </row>
    <row r="543" spans="1:26" ht="15.75" hidden="1" customHeight="1" x14ac:dyDescent="0.15">
      <c r="A543" s="1"/>
      <c r="B543" s="5" t="s">
        <v>51</v>
      </c>
      <c r="C543" s="7" t="s">
        <v>52</v>
      </c>
      <c r="D543" s="2"/>
      <c r="E543" s="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4"/>
      <c r="Y543" s="4"/>
      <c r="Z543" s="4"/>
    </row>
    <row r="544" spans="1:26" ht="15.75" hidden="1" customHeight="1" x14ac:dyDescent="0.15">
      <c r="A544" s="1"/>
      <c r="B544" s="5" t="s">
        <v>51</v>
      </c>
      <c r="C544" s="7" t="s">
        <v>52</v>
      </c>
      <c r="D544" s="2"/>
      <c r="E544" s="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4"/>
      <c r="Y544" s="4"/>
      <c r="Z544" s="4"/>
    </row>
    <row r="545" spans="1:26" ht="15.75" hidden="1" customHeight="1" x14ac:dyDescent="0.15">
      <c r="A545" s="1"/>
      <c r="B545" s="5" t="s">
        <v>51</v>
      </c>
      <c r="C545" s="7" t="s">
        <v>52</v>
      </c>
      <c r="D545" s="2"/>
      <c r="E545" s="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4"/>
      <c r="Y545" s="4"/>
      <c r="Z545" s="4"/>
    </row>
    <row r="546" spans="1:26" ht="15.75" hidden="1" customHeight="1" x14ac:dyDescent="0.15">
      <c r="A546" s="1"/>
      <c r="B546" s="5" t="s">
        <v>51</v>
      </c>
      <c r="C546" s="7" t="s">
        <v>52</v>
      </c>
      <c r="D546" s="2"/>
      <c r="E546" s="2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4"/>
      <c r="Y546" s="4"/>
      <c r="Z546" s="4"/>
    </row>
    <row r="547" spans="1:26" ht="15.75" hidden="1" customHeight="1" x14ac:dyDescent="0.15">
      <c r="A547" s="1"/>
      <c r="B547" s="5" t="s">
        <v>51</v>
      </c>
      <c r="C547" s="7" t="s">
        <v>52</v>
      </c>
      <c r="D547" s="2"/>
      <c r="E547" s="2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4"/>
      <c r="Y547" s="4"/>
      <c r="Z547" s="4"/>
    </row>
    <row r="548" spans="1:26" ht="15.75" hidden="1" customHeight="1" x14ac:dyDescent="0.15">
      <c r="A548" s="1"/>
      <c r="B548" s="5" t="s">
        <v>51</v>
      </c>
      <c r="C548" s="7" t="s">
        <v>52</v>
      </c>
      <c r="D548" s="2"/>
      <c r="E548" s="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4"/>
      <c r="Y548" s="4"/>
      <c r="Z548" s="4"/>
    </row>
    <row r="549" spans="1:26" ht="15.75" hidden="1" customHeight="1" x14ac:dyDescent="0.15">
      <c r="A549" s="1"/>
      <c r="B549" s="5" t="s">
        <v>51</v>
      </c>
      <c r="C549" s="7" t="s">
        <v>52</v>
      </c>
      <c r="D549" s="2"/>
      <c r="E549" s="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4"/>
      <c r="Y549" s="4"/>
      <c r="Z549" s="4"/>
    </row>
    <row r="550" spans="1:26" ht="15.75" hidden="1" customHeight="1" x14ac:dyDescent="0.15">
      <c r="A550" s="1"/>
      <c r="B550" s="5" t="s">
        <v>51</v>
      </c>
      <c r="C550" s="7" t="s">
        <v>52</v>
      </c>
      <c r="D550" s="2"/>
      <c r="E550" s="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4"/>
      <c r="Y550" s="4"/>
      <c r="Z550" s="4"/>
    </row>
    <row r="551" spans="1:26" ht="15.75" hidden="1" customHeight="1" x14ac:dyDescent="0.15">
      <c r="A551" s="1"/>
      <c r="B551" s="5" t="s">
        <v>51</v>
      </c>
      <c r="C551" s="7" t="s">
        <v>52</v>
      </c>
      <c r="D551" s="2"/>
      <c r="E551" s="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4"/>
      <c r="Y551" s="4"/>
      <c r="Z551" s="4"/>
    </row>
    <row r="552" spans="1:26" ht="15.75" hidden="1" customHeight="1" x14ac:dyDescent="0.15">
      <c r="A552" s="1"/>
      <c r="B552" s="5" t="s">
        <v>51</v>
      </c>
      <c r="C552" s="7" t="s">
        <v>52</v>
      </c>
      <c r="D552" s="2"/>
      <c r="E552" s="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4"/>
      <c r="Y552" s="4"/>
      <c r="Z552" s="4"/>
    </row>
    <row r="553" spans="1:26" ht="15.75" hidden="1" customHeight="1" x14ac:dyDescent="0.15">
      <c r="A553" s="1"/>
      <c r="B553" s="5" t="s">
        <v>51</v>
      </c>
      <c r="C553" s="7" t="s">
        <v>52</v>
      </c>
      <c r="D553" s="2"/>
      <c r="E553" s="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4"/>
      <c r="Y553" s="4"/>
      <c r="Z553" s="4"/>
    </row>
    <row r="554" spans="1:26" ht="15.75" hidden="1" customHeight="1" x14ac:dyDescent="0.15">
      <c r="A554" s="1"/>
      <c r="B554" s="5" t="s">
        <v>51</v>
      </c>
      <c r="C554" s="7" t="s">
        <v>52</v>
      </c>
      <c r="D554" s="2"/>
      <c r="E554" s="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4"/>
      <c r="Y554" s="4"/>
      <c r="Z554" s="4"/>
    </row>
    <row r="555" spans="1:26" ht="15.75" hidden="1" customHeight="1" x14ac:dyDescent="0.15">
      <c r="A555" s="1"/>
      <c r="B555" s="5" t="s">
        <v>51</v>
      </c>
      <c r="C555" s="7" t="s">
        <v>52</v>
      </c>
      <c r="D555" s="2"/>
      <c r="E555" s="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4"/>
      <c r="Y555" s="4"/>
      <c r="Z555" s="4"/>
    </row>
    <row r="556" spans="1:26" ht="15.75" hidden="1" customHeight="1" x14ac:dyDescent="0.15">
      <c r="A556" s="1"/>
      <c r="B556" s="5" t="s">
        <v>51</v>
      </c>
      <c r="C556" s="7" t="s">
        <v>52</v>
      </c>
      <c r="D556" s="2"/>
      <c r="E556" s="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4"/>
      <c r="Y556" s="4"/>
      <c r="Z556" s="4"/>
    </row>
    <row r="557" spans="1:26" ht="15.75" hidden="1" customHeight="1" x14ac:dyDescent="0.15">
      <c r="A557" s="1"/>
      <c r="B557" s="5" t="s">
        <v>51</v>
      </c>
      <c r="C557" s="7" t="s">
        <v>52</v>
      </c>
      <c r="D557" s="2"/>
      <c r="E557" s="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4"/>
      <c r="Y557" s="4"/>
      <c r="Z557" s="4"/>
    </row>
    <row r="558" spans="1:26" ht="15.75" hidden="1" customHeight="1" x14ac:dyDescent="0.15">
      <c r="A558" s="1"/>
      <c r="B558" s="5" t="s">
        <v>51</v>
      </c>
      <c r="C558" s="7" t="s">
        <v>52</v>
      </c>
      <c r="D558" s="2"/>
      <c r="E558" s="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4"/>
      <c r="Y558" s="4"/>
      <c r="Z558" s="4"/>
    </row>
    <row r="559" spans="1:26" ht="15.75" hidden="1" customHeight="1" x14ac:dyDescent="0.15">
      <c r="A559" s="1"/>
      <c r="B559" s="5" t="s">
        <v>51</v>
      </c>
      <c r="C559" s="7" t="s">
        <v>52</v>
      </c>
      <c r="D559" s="2"/>
      <c r="E559" s="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4"/>
      <c r="Y559" s="4"/>
      <c r="Z559" s="4"/>
    </row>
    <row r="560" spans="1:26" ht="15.75" hidden="1" customHeight="1" x14ac:dyDescent="0.15">
      <c r="A560" s="1"/>
      <c r="B560" s="5" t="s">
        <v>51</v>
      </c>
      <c r="C560" s="7" t="s">
        <v>52</v>
      </c>
      <c r="D560" s="2"/>
      <c r="E560" s="2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4"/>
      <c r="Y560" s="4"/>
      <c r="Z560" s="4"/>
    </row>
    <row r="561" spans="1:26" ht="15.75" hidden="1" customHeight="1" x14ac:dyDescent="0.15">
      <c r="A561" s="1"/>
      <c r="B561" s="5" t="s">
        <v>51</v>
      </c>
      <c r="C561" s="7" t="s">
        <v>52</v>
      </c>
      <c r="D561" s="2"/>
      <c r="E561" s="2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4"/>
      <c r="Y561" s="4"/>
      <c r="Z561" s="4"/>
    </row>
    <row r="562" spans="1:26" ht="15.75" hidden="1" customHeight="1" x14ac:dyDescent="0.15">
      <c r="A562" s="1"/>
      <c r="B562" s="5" t="s">
        <v>51</v>
      </c>
      <c r="C562" s="7" t="s">
        <v>52</v>
      </c>
      <c r="D562" s="2"/>
      <c r="E562" s="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4"/>
      <c r="Y562" s="4"/>
      <c r="Z562" s="4"/>
    </row>
    <row r="563" spans="1:26" ht="15.75" hidden="1" customHeight="1" x14ac:dyDescent="0.15">
      <c r="A563" s="1"/>
      <c r="B563" s="5" t="s">
        <v>51</v>
      </c>
      <c r="C563" s="7" t="s">
        <v>52</v>
      </c>
      <c r="D563" s="2"/>
      <c r="E563" s="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4"/>
      <c r="Y563" s="4"/>
      <c r="Z563" s="4"/>
    </row>
    <row r="564" spans="1:26" ht="15.75" hidden="1" customHeight="1" x14ac:dyDescent="0.15">
      <c r="A564" s="1"/>
      <c r="B564" s="5" t="s">
        <v>51</v>
      </c>
      <c r="C564" s="7" t="s">
        <v>52</v>
      </c>
      <c r="D564" s="2"/>
      <c r="E564" s="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4"/>
      <c r="Y564" s="4"/>
      <c r="Z564" s="4"/>
    </row>
    <row r="565" spans="1:26" ht="15.75" hidden="1" customHeight="1" x14ac:dyDescent="0.15">
      <c r="A565" s="1"/>
      <c r="B565" s="5" t="s">
        <v>51</v>
      </c>
      <c r="C565" s="7" t="s">
        <v>52</v>
      </c>
      <c r="D565" s="2"/>
      <c r="E565" s="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4"/>
      <c r="Y565" s="4"/>
      <c r="Z565" s="4"/>
    </row>
    <row r="566" spans="1:26" ht="15.75" hidden="1" customHeight="1" x14ac:dyDescent="0.15">
      <c r="A566" s="1"/>
      <c r="B566" s="5" t="s">
        <v>51</v>
      </c>
      <c r="C566" s="7" t="s">
        <v>52</v>
      </c>
      <c r="D566" s="2"/>
      <c r="E566" s="2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4"/>
      <c r="Y566" s="4"/>
      <c r="Z566" s="4"/>
    </row>
    <row r="567" spans="1:26" ht="15.75" hidden="1" customHeight="1" x14ac:dyDescent="0.15">
      <c r="A567" s="1"/>
      <c r="B567" s="5" t="s">
        <v>51</v>
      </c>
      <c r="C567" s="7" t="s">
        <v>52</v>
      </c>
      <c r="D567" s="2"/>
      <c r="E567" s="2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4"/>
      <c r="Y567" s="4"/>
      <c r="Z567" s="4"/>
    </row>
    <row r="568" spans="1:26" ht="15.75" hidden="1" customHeight="1" x14ac:dyDescent="0.15">
      <c r="A568" s="1"/>
      <c r="B568" s="5" t="s">
        <v>51</v>
      </c>
      <c r="C568" s="7" t="s">
        <v>52</v>
      </c>
      <c r="D568" s="2"/>
      <c r="E568" s="2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4"/>
      <c r="Y568" s="4"/>
      <c r="Z568" s="4"/>
    </row>
    <row r="569" spans="1:26" ht="15.75" hidden="1" customHeight="1" x14ac:dyDescent="0.15">
      <c r="A569" s="1"/>
      <c r="B569" s="5" t="s">
        <v>51</v>
      </c>
      <c r="C569" s="7" t="s">
        <v>52</v>
      </c>
      <c r="D569" s="2"/>
      <c r="E569" s="2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4"/>
      <c r="Y569" s="4"/>
      <c r="Z569" s="4"/>
    </row>
    <row r="570" spans="1:26" ht="15.75" hidden="1" customHeight="1" x14ac:dyDescent="0.15">
      <c r="A570" s="1"/>
      <c r="B570" s="5" t="s">
        <v>51</v>
      </c>
      <c r="C570" s="7" t="s">
        <v>52</v>
      </c>
      <c r="D570" s="2"/>
      <c r="E570" s="2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4"/>
      <c r="Y570" s="4"/>
      <c r="Z570" s="4"/>
    </row>
    <row r="571" spans="1:26" ht="15.75" hidden="1" customHeight="1" x14ac:dyDescent="0.15">
      <c r="A571" s="1"/>
      <c r="B571" s="5" t="s">
        <v>51</v>
      </c>
      <c r="C571" s="7" t="s">
        <v>52</v>
      </c>
      <c r="D571" s="2"/>
      <c r="E571" s="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4"/>
      <c r="Y571" s="4"/>
      <c r="Z571" s="4"/>
    </row>
    <row r="572" spans="1:26" ht="15.75" hidden="1" customHeight="1" x14ac:dyDescent="0.15">
      <c r="A572" s="1"/>
      <c r="B572" s="5" t="s">
        <v>51</v>
      </c>
      <c r="C572" s="7" t="s">
        <v>52</v>
      </c>
      <c r="D572" s="2"/>
      <c r="E572" s="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4"/>
      <c r="Y572" s="4"/>
      <c r="Z572" s="4"/>
    </row>
    <row r="573" spans="1:26" ht="15.75" hidden="1" customHeight="1" x14ac:dyDescent="0.15">
      <c r="A573" s="1"/>
      <c r="B573" s="5" t="s">
        <v>51</v>
      </c>
      <c r="C573" s="7" t="s">
        <v>52</v>
      </c>
      <c r="D573" s="2"/>
      <c r="E573" s="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4"/>
      <c r="Y573" s="4"/>
      <c r="Z573" s="4"/>
    </row>
    <row r="574" spans="1:26" ht="15.75" hidden="1" customHeight="1" x14ac:dyDescent="0.15">
      <c r="A574" s="1"/>
      <c r="B574" s="5" t="s">
        <v>51</v>
      </c>
      <c r="C574" s="7" t="s">
        <v>52</v>
      </c>
      <c r="D574" s="2"/>
      <c r="E574" s="2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4"/>
      <c r="Y574" s="4"/>
      <c r="Z574" s="4"/>
    </row>
    <row r="575" spans="1:26" ht="15.75" hidden="1" customHeight="1" x14ac:dyDescent="0.15">
      <c r="A575" s="1"/>
      <c r="B575" s="5" t="s">
        <v>51</v>
      </c>
      <c r="C575" s="7" t="s">
        <v>52</v>
      </c>
      <c r="D575" s="2"/>
      <c r="E575" s="2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4"/>
      <c r="Y575" s="4"/>
      <c r="Z575" s="4"/>
    </row>
    <row r="576" spans="1:26" ht="15.75" hidden="1" customHeight="1" x14ac:dyDescent="0.15">
      <c r="A576" s="1"/>
      <c r="B576" s="5" t="s">
        <v>51</v>
      </c>
      <c r="C576" s="7" t="s">
        <v>52</v>
      </c>
      <c r="D576" s="2"/>
      <c r="E576" s="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4"/>
      <c r="Y576" s="4"/>
      <c r="Z576" s="4"/>
    </row>
    <row r="577" spans="1:26" ht="15.75" hidden="1" customHeight="1" x14ac:dyDescent="0.15">
      <c r="A577" s="1"/>
      <c r="B577" s="5" t="s">
        <v>51</v>
      </c>
      <c r="C577" s="7" t="s">
        <v>52</v>
      </c>
      <c r="D577" s="2"/>
      <c r="E577" s="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4"/>
      <c r="Y577" s="4"/>
      <c r="Z577" s="4"/>
    </row>
    <row r="578" spans="1:26" ht="15.75" hidden="1" customHeight="1" x14ac:dyDescent="0.15">
      <c r="A578" s="1"/>
      <c r="B578" s="5" t="s">
        <v>51</v>
      </c>
      <c r="C578" s="7" t="s">
        <v>52</v>
      </c>
      <c r="D578" s="2"/>
      <c r="E578" s="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4"/>
      <c r="Y578" s="4"/>
      <c r="Z578" s="4"/>
    </row>
    <row r="579" spans="1:26" ht="15.75" hidden="1" customHeight="1" x14ac:dyDescent="0.15">
      <c r="A579" s="1"/>
      <c r="B579" s="5" t="s">
        <v>51</v>
      </c>
      <c r="C579" s="7" t="s">
        <v>52</v>
      </c>
      <c r="D579" s="2"/>
      <c r="E579" s="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4"/>
      <c r="Y579" s="4"/>
      <c r="Z579" s="4"/>
    </row>
    <row r="580" spans="1:26" ht="15.75" hidden="1" customHeight="1" x14ac:dyDescent="0.15">
      <c r="A580" s="1"/>
      <c r="B580" s="5" t="s">
        <v>51</v>
      </c>
      <c r="C580" s="7" t="s">
        <v>52</v>
      </c>
      <c r="D580" s="2"/>
      <c r="E580" s="2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4"/>
      <c r="Y580" s="4"/>
      <c r="Z580" s="4"/>
    </row>
    <row r="581" spans="1:26" ht="15.75" hidden="1" customHeight="1" x14ac:dyDescent="0.15">
      <c r="A581" s="1"/>
      <c r="B581" s="5" t="s">
        <v>51</v>
      </c>
      <c r="C581" s="7" t="s">
        <v>52</v>
      </c>
      <c r="D581" s="2"/>
      <c r="E581" s="2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4"/>
      <c r="Y581" s="4"/>
      <c r="Z581" s="4"/>
    </row>
    <row r="582" spans="1:26" ht="15.75" hidden="1" customHeight="1" x14ac:dyDescent="0.15">
      <c r="A582" s="1"/>
      <c r="B582" s="5" t="s">
        <v>51</v>
      </c>
      <c r="C582" s="7" t="s">
        <v>52</v>
      </c>
      <c r="D582" s="2"/>
      <c r="E582" s="2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4"/>
      <c r="Y582" s="4"/>
      <c r="Z582" s="4"/>
    </row>
    <row r="583" spans="1:26" ht="15.75" hidden="1" customHeight="1" x14ac:dyDescent="0.15">
      <c r="A583" s="1"/>
      <c r="B583" s="5" t="s">
        <v>51</v>
      </c>
      <c r="C583" s="7" t="s">
        <v>52</v>
      </c>
      <c r="D583" s="2"/>
      <c r="E583" s="2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4"/>
      <c r="Y583" s="4"/>
      <c r="Z583" s="4"/>
    </row>
    <row r="584" spans="1:26" ht="15.75" hidden="1" customHeight="1" x14ac:dyDescent="0.15">
      <c r="A584" s="1"/>
      <c r="B584" s="5" t="s">
        <v>51</v>
      </c>
      <c r="C584" s="7" t="s">
        <v>52</v>
      </c>
      <c r="D584" s="2"/>
      <c r="E584" s="2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4"/>
      <c r="Y584" s="4"/>
      <c r="Z584" s="4"/>
    </row>
    <row r="585" spans="1:26" ht="15.75" hidden="1" customHeight="1" x14ac:dyDescent="0.15">
      <c r="A585" s="1"/>
      <c r="B585" s="5" t="s">
        <v>51</v>
      </c>
      <c r="C585" s="7" t="s">
        <v>52</v>
      </c>
      <c r="D585" s="2"/>
      <c r="E585" s="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4"/>
      <c r="Y585" s="4"/>
      <c r="Z585" s="4"/>
    </row>
    <row r="586" spans="1:26" ht="15.75" hidden="1" customHeight="1" x14ac:dyDescent="0.15">
      <c r="A586" s="1"/>
      <c r="B586" s="5" t="s">
        <v>51</v>
      </c>
      <c r="C586" s="7" t="s">
        <v>52</v>
      </c>
      <c r="D586" s="2"/>
      <c r="E586" s="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4"/>
      <c r="Y586" s="4"/>
      <c r="Z586" s="4"/>
    </row>
    <row r="587" spans="1:26" ht="15.75" hidden="1" customHeight="1" x14ac:dyDescent="0.15">
      <c r="A587" s="1"/>
      <c r="B587" s="5" t="s">
        <v>51</v>
      </c>
      <c r="C587" s="7" t="s">
        <v>52</v>
      </c>
      <c r="D587" s="2"/>
      <c r="E587" s="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4"/>
      <c r="Y587" s="4"/>
      <c r="Z587" s="4"/>
    </row>
    <row r="588" spans="1:26" ht="15.75" hidden="1" customHeight="1" x14ac:dyDescent="0.15">
      <c r="A588" s="1"/>
      <c r="B588" s="5" t="s">
        <v>51</v>
      </c>
      <c r="C588" s="7" t="s">
        <v>52</v>
      </c>
      <c r="D588" s="2"/>
      <c r="E588" s="2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4"/>
      <c r="Y588" s="4"/>
      <c r="Z588" s="4"/>
    </row>
    <row r="589" spans="1:26" ht="15.75" hidden="1" customHeight="1" x14ac:dyDescent="0.15">
      <c r="A589" s="1"/>
      <c r="B589" s="5" t="s">
        <v>51</v>
      </c>
      <c r="C589" s="7" t="s">
        <v>52</v>
      </c>
      <c r="D589" s="2"/>
      <c r="E589" s="2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4"/>
      <c r="Y589" s="4"/>
      <c r="Z589" s="4"/>
    </row>
    <row r="590" spans="1:26" ht="15.75" hidden="1" customHeight="1" x14ac:dyDescent="0.15">
      <c r="A590" s="1"/>
      <c r="B590" s="5" t="s">
        <v>51</v>
      </c>
      <c r="C590" s="7" t="s">
        <v>52</v>
      </c>
      <c r="D590" s="2"/>
      <c r="E590" s="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4"/>
      <c r="Y590" s="4"/>
      <c r="Z590" s="4"/>
    </row>
    <row r="591" spans="1:26" ht="15.75" hidden="1" customHeight="1" x14ac:dyDescent="0.15">
      <c r="A591" s="1"/>
      <c r="B591" s="5" t="s">
        <v>51</v>
      </c>
      <c r="C591" s="7" t="s">
        <v>52</v>
      </c>
      <c r="D591" s="2"/>
      <c r="E591" s="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4"/>
      <c r="Y591" s="4"/>
      <c r="Z591" s="4"/>
    </row>
    <row r="592" spans="1:26" ht="15.75" hidden="1" customHeight="1" x14ac:dyDescent="0.15">
      <c r="A592" s="1"/>
      <c r="B592" s="5" t="s">
        <v>51</v>
      </c>
      <c r="C592" s="7" t="s">
        <v>52</v>
      </c>
      <c r="D592" s="2"/>
      <c r="E592" s="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4"/>
      <c r="Y592" s="4"/>
      <c r="Z592" s="4"/>
    </row>
    <row r="593" spans="1:26" ht="15.75" hidden="1" customHeight="1" x14ac:dyDescent="0.15">
      <c r="A593" s="1"/>
      <c r="B593" s="5" t="s">
        <v>51</v>
      </c>
      <c r="C593" s="7" t="s">
        <v>52</v>
      </c>
      <c r="D593" s="2"/>
      <c r="E593" s="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4"/>
      <c r="Y593" s="4"/>
      <c r="Z593" s="4"/>
    </row>
    <row r="594" spans="1:26" ht="15.75" hidden="1" customHeight="1" x14ac:dyDescent="0.15">
      <c r="A594" s="1"/>
      <c r="B594" s="5" t="s">
        <v>51</v>
      </c>
      <c r="C594" s="7" t="s">
        <v>52</v>
      </c>
      <c r="D594" s="2"/>
      <c r="E594" s="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4"/>
      <c r="Y594" s="4"/>
      <c r="Z594" s="4"/>
    </row>
    <row r="595" spans="1:26" ht="15.75" hidden="1" customHeight="1" x14ac:dyDescent="0.15">
      <c r="A595" s="1"/>
      <c r="B595" s="5" t="s">
        <v>51</v>
      </c>
      <c r="C595" s="7" t="s">
        <v>52</v>
      </c>
      <c r="D595" s="2"/>
      <c r="E595" s="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4"/>
      <c r="Y595" s="4"/>
      <c r="Z595" s="4"/>
    </row>
    <row r="596" spans="1:26" ht="15.75" hidden="1" customHeight="1" x14ac:dyDescent="0.15">
      <c r="A596" s="1"/>
      <c r="B596" s="5" t="s">
        <v>51</v>
      </c>
      <c r="C596" s="7" t="s">
        <v>52</v>
      </c>
      <c r="D596" s="2"/>
      <c r="E596" s="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4"/>
      <c r="Y596" s="4"/>
      <c r="Z596" s="4"/>
    </row>
    <row r="597" spans="1:26" ht="15.75" hidden="1" customHeight="1" x14ac:dyDescent="0.15">
      <c r="A597" s="1"/>
      <c r="B597" s="5" t="s">
        <v>51</v>
      </c>
      <c r="C597" s="7" t="s">
        <v>52</v>
      </c>
      <c r="D597" s="2"/>
      <c r="E597" s="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4"/>
      <c r="Y597" s="4"/>
      <c r="Z597" s="4"/>
    </row>
    <row r="598" spans="1:26" ht="15.75" hidden="1" customHeight="1" x14ac:dyDescent="0.15">
      <c r="A598" s="1"/>
      <c r="B598" s="5" t="s">
        <v>51</v>
      </c>
      <c r="C598" s="7" t="s">
        <v>52</v>
      </c>
      <c r="D598" s="2"/>
      <c r="E598" s="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4"/>
      <c r="Y598" s="4"/>
      <c r="Z598" s="4"/>
    </row>
    <row r="599" spans="1:26" ht="15.75" hidden="1" customHeight="1" x14ac:dyDescent="0.15">
      <c r="A599" s="1"/>
      <c r="B599" s="5" t="s">
        <v>51</v>
      </c>
      <c r="C599" s="7" t="s">
        <v>52</v>
      </c>
      <c r="D599" s="2"/>
      <c r="E599" s="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4"/>
      <c r="Y599" s="4"/>
      <c r="Z599" s="4"/>
    </row>
    <row r="600" spans="1:26" ht="15.75" hidden="1" customHeight="1" x14ac:dyDescent="0.15">
      <c r="A600" s="1"/>
      <c r="B600" s="5" t="s">
        <v>51</v>
      </c>
      <c r="C600" s="7" t="s">
        <v>52</v>
      </c>
      <c r="D600" s="2"/>
      <c r="E600" s="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4"/>
      <c r="Y600" s="4"/>
      <c r="Z600" s="4"/>
    </row>
    <row r="601" spans="1:26" ht="15.75" hidden="1" customHeight="1" x14ac:dyDescent="0.15">
      <c r="A601" s="1"/>
      <c r="B601" s="5" t="s">
        <v>51</v>
      </c>
      <c r="C601" s="7" t="s">
        <v>52</v>
      </c>
      <c r="D601" s="2"/>
      <c r="E601" s="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4"/>
      <c r="Y601" s="4"/>
      <c r="Z601" s="4"/>
    </row>
    <row r="602" spans="1:26" ht="15.75" hidden="1" customHeight="1" x14ac:dyDescent="0.15">
      <c r="A602" s="1"/>
      <c r="B602" s="5" t="s">
        <v>51</v>
      </c>
      <c r="C602" s="7" t="s">
        <v>52</v>
      </c>
      <c r="D602" s="2"/>
      <c r="E602" s="2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4"/>
      <c r="Y602" s="4"/>
      <c r="Z602" s="4"/>
    </row>
    <row r="603" spans="1:26" ht="15.75" hidden="1" customHeight="1" x14ac:dyDescent="0.15">
      <c r="A603" s="1"/>
      <c r="B603" s="5" t="s">
        <v>51</v>
      </c>
      <c r="C603" s="7" t="s">
        <v>52</v>
      </c>
      <c r="D603" s="2"/>
      <c r="E603" s="2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4"/>
      <c r="Y603" s="4"/>
      <c r="Z603" s="4"/>
    </row>
    <row r="604" spans="1:26" ht="15.75" hidden="1" customHeight="1" x14ac:dyDescent="0.15">
      <c r="A604" s="1"/>
      <c r="B604" s="5" t="s">
        <v>51</v>
      </c>
      <c r="C604" s="7" t="s">
        <v>52</v>
      </c>
      <c r="D604" s="2"/>
      <c r="E604" s="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4"/>
      <c r="Y604" s="4"/>
      <c r="Z604" s="4"/>
    </row>
    <row r="605" spans="1:26" ht="15.75" hidden="1" customHeight="1" x14ac:dyDescent="0.15">
      <c r="A605" s="1"/>
      <c r="B605" s="5" t="s">
        <v>51</v>
      </c>
      <c r="C605" s="7" t="s">
        <v>52</v>
      </c>
      <c r="D605" s="2"/>
      <c r="E605" s="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4"/>
      <c r="Y605" s="4"/>
      <c r="Z605" s="4"/>
    </row>
    <row r="606" spans="1:26" ht="15.75" hidden="1" customHeight="1" x14ac:dyDescent="0.15">
      <c r="A606" s="1"/>
      <c r="B606" s="5" t="s">
        <v>51</v>
      </c>
      <c r="C606" s="7" t="s">
        <v>52</v>
      </c>
      <c r="D606" s="2"/>
      <c r="E606" s="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4"/>
      <c r="Y606" s="4"/>
      <c r="Z606" s="4"/>
    </row>
    <row r="607" spans="1:26" ht="15.75" hidden="1" customHeight="1" x14ac:dyDescent="0.15">
      <c r="A607" s="1"/>
      <c r="B607" s="5" t="s">
        <v>51</v>
      </c>
      <c r="C607" s="7" t="s">
        <v>52</v>
      </c>
      <c r="D607" s="2"/>
      <c r="E607" s="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4"/>
      <c r="Y607" s="4"/>
      <c r="Z607" s="4"/>
    </row>
    <row r="608" spans="1:26" ht="15.75" hidden="1" customHeight="1" x14ac:dyDescent="0.15">
      <c r="A608" s="1"/>
      <c r="B608" s="5" t="s">
        <v>51</v>
      </c>
      <c r="C608" s="7" t="s">
        <v>52</v>
      </c>
      <c r="D608" s="2"/>
      <c r="E608" s="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4"/>
      <c r="Y608" s="4"/>
      <c r="Z608" s="4"/>
    </row>
    <row r="609" spans="1:26" ht="15.75" hidden="1" customHeight="1" x14ac:dyDescent="0.15">
      <c r="A609" s="1"/>
      <c r="B609" s="5" t="s">
        <v>51</v>
      </c>
      <c r="C609" s="7" t="s">
        <v>52</v>
      </c>
      <c r="D609" s="2"/>
      <c r="E609" s="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4"/>
      <c r="Y609" s="4"/>
      <c r="Z609" s="4"/>
    </row>
    <row r="610" spans="1:26" ht="15.75" hidden="1" customHeight="1" x14ac:dyDescent="0.15">
      <c r="A610" s="1"/>
      <c r="B610" s="5" t="s">
        <v>51</v>
      </c>
      <c r="C610" s="7" t="s">
        <v>52</v>
      </c>
      <c r="D610" s="2"/>
      <c r="E610" s="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4"/>
      <c r="Y610" s="4"/>
      <c r="Z610" s="4"/>
    </row>
    <row r="611" spans="1:26" ht="15.75" hidden="1" customHeight="1" x14ac:dyDescent="0.15">
      <c r="A611" s="1"/>
      <c r="B611" s="5" t="s">
        <v>51</v>
      </c>
      <c r="C611" s="7" t="s">
        <v>52</v>
      </c>
      <c r="D611" s="2"/>
      <c r="E611" s="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4"/>
      <c r="Y611" s="4"/>
      <c r="Z611" s="4"/>
    </row>
    <row r="612" spans="1:26" ht="15.75" hidden="1" customHeight="1" x14ac:dyDescent="0.15">
      <c r="A612" s="1"/>
      <c r="B612" s="5" t="s">
        <v>51</v>
      </c>
      <c r="C612" s="7" t="s">
        <v>52</v>
      </c>
      <c r="D612" s="2"/>
      <c r="E612" s="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4"/>
      <c r="Y612" s="4"/>
      <c r="Z612" s="4"/>
    </row>
    <row r="613" spans="1:26" ht="15.75" hidden="1" customHeight="1" x14ac:dyDescent="0.15">
      <c r="A613" s="1"/>
      <c r="B613" s="5" t="s">
        <v>51</v>
      </c>
      <c r="C613" s="7" t="s">
        <v>52</v>
      </c>
      <c r="D613" s="2"/>
      <c r="E613" s="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4"/>
      <c r="Y613" s="4"/>
      <c r="Z613" s="4"/>
    </row>
    <row r="614" spans="1:26" ht="15.75" hidden="1" customHeight="1" x14ac:dyDescent="0.15">
      <c r="A614" s="1"/>
      <c r="B614" s="5" t="s">
        <v>51</v>
      </c>
      <c r="C614" s="7" t="s">
        <v>52</v>
      </c>
      <c r="D614" s="2"/>
      <c r="E614" s="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4"/>
      <c r="Y614" s="4"/>
      <c r="Z614" s="4"/>
    </row>
    <row r="615" spans="1:26" ht="15.75" hidden="1" customHeight="1" x14ac:dyDescent="0.15">
      <c r="A615" s="1"/>
      <c r="B615" s="5" t="s">
        <v>51</v>
      </c>
      <c r="C615" s="7" t="s">
        <v>52</v>
      </c>
      <c r="D615" s="2"/>
      <c r="E615" s="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4"/>
      <c r="Y615" s="4"/>
      <c r="Z615" s="4"/>
    </row>
    <row r="616" spans="1:26" ht="15.75" hidden="1" customHeight="1" x14ac:dyDescent="0.15">
      <c r="A616" s="1"/>
      <c r="B616" s="5" t="s">
        <v>51</v>
      </c>
      <c r="C616" s="7" t="s">
        <v>52</v>
      </c>
      <c r="D616" s="2"/>
      <c r="E616" s="2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4"/>
      <c r="Y616" s="4"/>
      <c r="Z616" s="4"/>
    </row>
    <row r="617" spans="1:26" ht="15.75" hidden="1" customHeight="1" x14ac:dyDescent="0.15">
      <c r="A617" s="1"/>
      <c r="B617" s="5" t="s">
        <v>51</v>
      </c>
      <c r="C617" s="7" t="s">
        <v>52</v>
      </c>
      <c r="D617" s="2"/>
      <c r="E617" s="2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4"/>
      <c r="Y617" s="4"/>
      <c r="Z617" s="4"/>
    </row>
    <row r="618" spans="1:26" ht="15.75" hidden="1" customHeight="1" x14ac:dyDescent="0.15">
      <c r="A618" s="1"/>
      <c r="B618" s="5" t="s">
        <v>51</v>
      </c>
      <c r="C618" s="7" t="s">
        <v>52</v>
      </c>
      <c r="D618" s="2"/>
      <c r="E618" s="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4"/>
      <c r="Y618" s="4"/>
      <c r="Z618" s="4"/>
    </row>
    <row r="619" spans="1:26" ht="15.75" hidden="1" customHeight="1" x14ac:dyDescent="0.15">
      <c r="A619" s="1"/>
      <c r="B619" s="5" t="s">
        <v>51</v>
      </c>
      <c r="C619" s="7" t="s">
        <v>52</v>
      </c>
      <c r="D619" s="2"/>
      <c r="E619" s="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4"/>
      <c r="Y619" s="4"/>
      <c r="Z619" s="4"/>
    </row>
    <row r="620" spans="1:26" ht="15.75" hidden="1" customHeight="1" x14ac:dyDescent="0.15">
      <c r="A620" s="1"/>
      <c r="B620" s="5" t="s">
        <v>51</v>
      </c>
      <c r="C620" s="7" t="s">
        <v>52</v>
      </c>
      <c r="D620" s="2"/>
      <c r="E620" s="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4"/>
      <c r="Y620" s="4"/>
      <c r="Z620" s="4"/>
    </row>
    <row r="621" spans="1:26" ht="15.75" hidden="1" customHeight="1" x14ac:dyDescent="0.15">
      <c r="A621" s="1"/>
      <c r="B621" s="5" t="s">
        <v>51</v>
      </c>
      <c r="C621" s="7" t="s">
        <v>52</v>
      </c>
      <c r="D621" s="2"/>
      <c r="E621" s="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4"/>
      <c r="Y621" s="4"/>
      <c r="Z621" s="4"/>
    </row>
    <row r="622" spans="1:26" ht="15.75" hidden="1" customHeight="1" x14ac:dyDescent="0.15">
      <c r="A622" s="1"/>
      <c r="B622" s="5" t="s">
        <v>51</v>
      </c>
      <c r="C622" s="7" t="s">
        <v>52</v>
      </c>
      <c r="D622" s="2"/>
      <c r="E622" s="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4"/>
      <c r="Y622" s="4"/>
      <c r="Z622" s="4"/>
    </row>
    <row r="623" spans="1:26" ht="15.75" hidden="1" customHeight="1" x14ac:dyDescent="0.15">
      <c r="A623" s="1"/>
      <c r="B623" s="5" t="s">
        <v>51</v>
      </c>
      <c r="C623" s="7" t="s">
        <v>52</v>
      </c>
      <c r="D623" s="2"/>
      <c r="E623" s="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4"/>
      <c r="Y623" s="4"/>
      <c r="Z623" s="4"/>
    </row>
    <row r="624" spans="1:26" ht="15.75" hidden="1" customHeight="1" x14ac:dyDescent="0.15">
      <c r="A624" s="1"/>
      <c r="B624" s="5" t="s">
        <v>51</v>
      </c>
      <c r="C624" s="7" t="s">
        <v>52</v>
      </c>
      <c r="D624" s="2"/>
      <c r="E624" s="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4"/>
      <c r="Y624" s="4"/>
      <c r="Z624" s="4"/>
    </row>
    <row r="625" spans="1:26" ht="15.75" hidden="1" customHeight="1" x14ac:dyDescent="0.15">
      <c r="A625" s="1"/>
      <c r="B625" s="5" t="s">
        <v>51</v>
      </c>
      <c r="C625" s="7" t="s">
        <v>52</v>
      </c>
      <c r="D625" s="2"/>
      <c r="E625" s="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4"/>
      <c r="Y625" s="4"/>
      <c r="Z625" s="4"/>
    </row>
    <row r="626" spans="1:26" ht="15.75" hidden="1" customHeight="1" x14ac:dyDescent="0.15">
      <c r="A626" s="1"/>
      <c r="B626" s="5" t="s">
        <v>51</v>
      </c>
      <c r="C626" s="7" t="s">
        <v>52</v>
      </c>
      <c r="D626" s="2"/>
      <c r="E626" s="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4"/>
      <c r="Y626" s="4"/>
      <c r="Z626" s="4"/>
    </row>
    <row r="627" spans="1:26" ht="15.75" hidden="1" customHeight="1" x14ac:dyDescent="0.15">
      <c r="A627" s="1"/>
      <c r="B627" s="5" t="s">
        <v>51</v>
      </c>
      <c r="C627" s="7" t="s">
        <v>52</v>
      </c>
      <c r="D627" s="2"/>
      <c r="E627" s="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4"/>
      <c r="Y627" s="4"/>
      <c r="Z627" s="4"/>
    </row>
    <row r="628" spans="1:26" ht="15.75" hidden="1" customHeight="1" x14ac:dyDescent="0.15">
      <c r="A628" s="1"/>
      <c r="B628" s="5" t="s">
        <v>51</v>
      </c>
      <c r="C628" s="7" t="s">
        <v>52</v>
      </c>
      <c r="D628" s="2"/>
      <c r="E628" s="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4"/>
      <c r="Y628" s="4"/>
      <c r="Z628" s="4"/>
    </row>
    <row r="629" spans="1:26" ht="15.75" hidden="1" customHeight="1" x14ac:dyDescent="0.15">
      <c r="A629" s="1"/>
      <c r="B629" s="5" t="s">
        <v>51</v>
      </c>
      <c r="C629" s="7" t="s">
        <v>52</v>
      </c>
      <c r="D629" s="2"/>
      <c r="E629" s="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4"/>
      <c r="Y629" s="4"/>
      <c r="Z629" s="4"/>
    </row>
    <row r="630" spans="1:26" ht="15.75" hidden="1" customHeight="1" x14ac:dyDescent="0.15">
      <c r="A630" s="1"/>
      <c r="B630" s="5" t="s">
        <v>51</v>
      </c>
      <c r="C630" s="7" t="s">
        <v>52</v>
      </c>
      <c r="D630" s="2"/>
      <c r="E630" s="2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4"/>
      <c r="Y630" s="4"/>
      <c r="Z630" s="4"/>
    </row>
    <row r="631" spans="1:26" ht="15.75" hidden="1" customHeight="1" x14ac:dyDescent="0.15">
      <c r="A631" s="1"/>
      <c r="B631" s="5" t="s">
        <v>51</v>
      </c>
      <c r="C631" s="7" t="s">
        <v>52</v>
      </c>
      <c r="D631" s="2"/>
      <c r="E631" s="2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4"/>
      <c r="Y631" s="4"/>
      <c r="Z631" s="4"/>
    </row>
    <row r="632" spans="1:26" ht="15.75" hidden="1" customHeight="1" x14ac:dyDescent="0.15">
      <c r="A632" s="1"/>
      <c r="B632" s="5" t="s">
        <v>51</v>
      </c>
      <c r="C632" s="7" t="s">
        <v>52</v>
      </c>
      <c r="D632" s="2"/>
      <c r="E632" s="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4"/>
      <c r="Y632" s="4"/>
      <c r="Z632" s="4"/>
    </row>
    <row r="633" spans="1:26" ht="15.75" hidden="1" customHeight="1" x14ac:dyDescent="0.15">
      <c r="A633" s="1"/>
      <c r="B633" s="5" t="s">
        <v>51</v>
      </c>
      <c r="C633" s="7" t="s">
        <v>52</v>
      </c>
      <c r="D633" s="2"/>
      <c r="E633" s="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4"/>
      <c r="Y633" s="4"/>
      <c r="Z633" s="4"/>
    </row>
    <row r="634" spans="1:26" ht="15.75" hidden="1" customHeight="1" x14ac:dyDescent="0.15">
      <c r="A634" s="1"/>
      <c r="B634" s="5" t="s">
        <v>51</v>
      </c>
      <c r="C634" s="7" t="s">
        <v>52</v>
      </c>
      <c r="D634" s="2"/>
      <c r="E634" s="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4"/>
      <c r="Y634" s="4"/>
      <c r="Z634" s="4"/>
    </row>
    <row r="635" spans="1:26" ht="15.75" hidden="1" customHeight="1" x14ac:dyDescent="0.15">
      <c r="A635" s="1"/>
      <c r="B635" s="5" t="s">
        <v>51</v>
      </c>
      <c r="C635" s="7" t="s">
        <v>52</v>
      </c>
      <c r="D635" s="2"/>
      <c r="E635" s="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4"/>
      <c r="Y635" s="4"/>
      <c r="Z635" s="4"/>
    </row>
    <row r="636" spans="1:26" ht="15.75" hidden="1" customHeight="1" x14ac:dyDescent="0.15">
      <c r="A636" s="1"/>
      <c r="B636" s="5" t="s">
        <v>51</v>
      </c>
      <c r="C636" s="7" t="s">
        <v>52</v>
      </c>
      <c r="D636" s="2"/>
      <c r="E636" s="2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4"/>
      <c r="Y636" s="4"/>
      <c r="Z636" s="4"/>
    </row>
    <row r="637" spans="1:26" ht="15.75" hidden="1" customHeight="1" x14ac:dyDescent="0.15">
      <c r="A637" s="1"/>
      <c r="B637" s="5" t="s">
        <v>51</v>
      </c>
      <c r="C637" s="7" t="s">
        <v>52</v>
      </c>
      <c r="D637" s="2"/>
      <c r="E637" s="2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4"/>
      <c r="Y637" s="4"/>
      <c r="Z637" s="4"/>
    </row>
    <row r="638" spans="1:26" ht="15.75" hidden="1" customHeight="1" x14ac:dyDescent="0.15">
      <c r="A638" s="1"/>
      <c r="B638" s="5" t="s">
        <v>51</v>
      </c>
      <c r="C638" s="7" t="s">
        <v>52</v>
      </c>
      <c r="D638" s="2"/>
      <c r="E638" s="2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4"/>
      <c r="Y638" s="4"/>
      <c r="Z638" s="4"/>
    </row>
    <row r="639" spans="1:26" ht="15.75" hidden="1" customHeight="1" x14ac:dyDescent="0.15">
      <c r="A639" s="1"/>
      <c r="B639" s="5" t="s">
        <v>51</v>
      </c>
      <c r="C639" s="7" t="s">
        <v>52</v>
      </c>
      <c r="D639" s="2"/>
      <c r="E639" s="2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4"/>
      <c r="Y639" s="4"/>
      <c r="Z639" s="4"/>
    </row>
    <row r="640" spans="1:26" ht="15.75" hidden="1" customHeight="1" x14ac:dyDescent="0.15">
      <c r="A640" s="1"/>
      <c r="B640" s="5" t="s">
        <v>51</v>
      </c>
      <c r="C640" s="7" t="s">
        <v>52</v>
      </c>
      <c r="D640" s="2"/>
      <c r="E640" s="2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4"/>
      <c r="Y640" s="4"/>
      <c r="Z640" s="4"/>
    </row>
    <row r="641" spans="1:26" ht="15.75" hidden="1" customHeight="1" x14ac:dyDescent="0.15">
      <c r="A641" s="1"/>
      <c r="B641" s="5" t="s">
        <v>51</v>
      </c>
      <c r="C641" s="7" t="s">
        <v>52</v>
      </c>
      <c r="D641" s="2"/>
      <c r="E641" s="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4"/>
      <c r="Y641" s="4"/>
      <c r="Z641" s="4"/>
    </row>
    <row r="642" spans="1:26" ht="15.75" hidden="1" customHeight="1" x14ac:dyDescent="0.15">
      <c r="A642" s="1"/>
      <c r="B642" s="5" t="s">
        <v>51</v>
      </c>
      <c r="C642" s="7" t="s">
        <v>52</v>
      </c>
      <c r="D642" s="2"/>
      <c r="E642" s="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4"/>
      <c r="Y642" s="4"/>
      <c r="Z642" s="4"/>
    </row>
    <row r="643" spans="1:26" ht="15.75" hidden="1" customHeight="1" x14ac:dyDescent="0.15">
      <c r="A643" s="1"/>
      <c r="B643" s="5" t="s">
        <v>51</v>
      </c>
      <c r="C643" s="7" t="s">
        <v>52</v>
      </c>
      <c r="D643" s="2"/>
      <c r="E643" s="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4"/>
      <c r="Y643" s="4"/>
      <c r="Z643" s="4"/>
    </row>
    <row r="644" spans="1:26" ht="15.75" hidden="1" customHeight="1" x14ac:dyDescent="0.15">
      <c r="A644" s="1"/>
      <c r="B644" s="5" t="s">
        <v>51</v>
      </c>
      <c r="C644" s="7" t="s">
        <v>52</v>
      </c>
      <c r="D644" s="2"/>
      <c r="E644" s="2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4"/>
      <c r="Y644" s="4"/>
      <c r="Z644" s="4"/>
    </row>
    <row r="645" spans="1:26" ht="15.75" hidden="1" customHeight="1" x14ac:dyDescent="0.15">
      <c r="A645" s="1"/>
      <c r="B645" s="5" t="s">
        <v>51</v>
      </c>
      <c r="C645" s="7" t="s">
        <v>52</v>
      </c>
      <c r="D645" s="2"/>
      <c r="E645" s="2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4"/>
      <c r="Y645" s="4"/>
      <c r="Z645" s="4"/>
    </row>
    <row r="646" spans="1:26" ht="15.75" hidden="1" customHeight="1" x14ac:dyDescent="0.15">
      <c r="A646" s="1"/>
      <c r="B646" s="5" t="s">
        <v>51</v>
      </c>
      <c r="C646" s="7" t="s">
        <v>52</v>
      </c>
      <c r="D646" s="2"/>
      <c r="E646" s="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4"/>
      <c r="Y646" s="4"/>
      <c r="Z646" s="4"/>
    </row>
    <row r="647" spans="1:26" ht="15.75" hidden="1" customHeight="1" x14ac:dyDescent="0.15">
      <c r="A647" s="1"/>
      <c r="B647" s="5" t="s">
        <v>51</v>
      </c>
      <c r="C647" s="7" t="s">
        <v>52</v>
      </c>
      <c r="D647" s="2"/>
      <c r="E647" s="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4"/>
      <c r="Y647" s="4"/>
      <c r="Z647" s="4"/>
    </row>
    <row r="648" spans="1:26" ht="15.75" hidden="1" customHeight="1" x14ac:dyDescent="0.15">
      <c r="A648" s="1"/>
      <c r="B648" s="5" t="s">
        <v>51</v>
      </c>
      <c r="C648" s="7" t="s">
        <v>52</v>
      </c>
      <c r="D648" s="2"/>
      <c r="E648" s="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4"/>
      <c r="Y648" s="4"/>
      <c r="Z648" s="4"/>
    </row>
    <row r="649" spans="1:26" ht="15.75" hidden="1" customHeight="1" x14ac:dyDescent="0.15">
      <c r="A649" s="1"/>
      <c r="B649" s="5" t="s">
        <v>51</v>
      </c>
      <c r="C649" s="7" t="s">
        <v>52</v>
      </c>
      <c r="D649" s="2"/>
      <c r="E649" s="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4"/>
      <c r="Y649" s="4"/>
      <c r="Z649" s="4"/>
    </row>
    <row r="650" spans="1:26" ht="15.75" hidden="1" customHeight="1" x14ac:dyDescent="0.15">
      <c r="A650" s="1"/>
      <c r="B650" s="5" t="s">
        <v>51</v>
      </c>
      <c r="C650" s="7" t="s">
        <v>52</v>
      </c>
      <c r="D650" s="2"/>
      <c r="E650" s="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4"/>
      <c r="Y650" s="4"/>
      <c r="Z650" s="4"/>
    </row>
    <row r="651" spans="1:26" ht="15.75" hidden="1" customHeight="1" x14ac:dyDescent="0.15">
      <c r="A651" s="1"/>
      <c r="B651" s="5" t="s">
        <v>51</v>
      </c>
      <c r="C651" s="7" t="s">
        <v>52</v>
      </c>
      <c r="D651" s="2"/>
      <c r="E651" s="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4"/>
      <c r="Y651" s="4"/>
      <c r="Z651" s="4"/>
    </row>
    <row r="652" spans="1:26" ht="15.75" hidden="1" customHeight="1" x14ac:dyDescent="0.15">
      <c r="A652" s="1"/>
      <c r="B652" s="5" t="s">
        <v>51</v>
      </c>
      <c r="C652" s="7" t="s">
        <v>52</v>
      </c>
      <c r="D652" s="2"/>
      <c r="E652" s="2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4"/>
      <c r="Y652" s="4"/>
      <c r="Z652" s="4"/>
    </row>
    <row r="653" spans="1:26" ht="15.75" hidden="1" customHeight="1" x14ac:dyDescent="0.15">
      <c r="A653" s="1"/>
      <c r="B653" s="5" t="s">
        <v>51</v>
      </c>
      <c r="C653" s="7" t="s">
        <v>52</v>
      </c>
      <c r="D653" s="2"/>
      <c r="E653" s="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4"/>
      <c r="Y653" s="4"/>
      <c r="Z653" s="4"/>
    </row>
    <row r="654" spans="1:26" ht="15.75" hidden="1" customHeight="1" x14ac:dyDescent="0.15">
      <c r="A654" s="1"/>
      <c r="B654" s="5" t="s">
        <v>51</v>
      </c>
      <c r="C654" s="7" t="s">
        <v>52</v>
      </c>
      <c r="D654" s="2"/>
      <c r="E654" s="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4"/>
      <c r="Y654" s="4"/>
      <c r="Z654" s="4"/>
    </row>
    <row r="655" spans="1:26" ht="15.75" hidden="1" customHeight="1" x14ac:dyDescent="0.15">
      <c r="A655" s="1"/>
      <c r="B655" s="5" t="s">
        <v>51</v>
      </c>
      <c r="C655" s="7" t="s">
        <v>52</v>
      </c>
      <c r="D655" s="2"/>
      <c r="E655" s="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4"/>
      <c r="Y655" s="4"/>
      <c r="Z655" s="4"/>
    </row>
    <row r="656" spans="1:26" ht="15.75" hidden="1" customHeight="1" x14ac:dyDescent="0.15">
      <c r="A656" s="1"/>
      <c r="B656" s="5" t="s">
        <v>51</v>
      </c>
      <c r="C656" s="7" t="s">
        <v>52</v>
      </c>
      <c r="D656" s="2"/>
      <c r="E656" s="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4"/>
      <c r="Y656" s="4"/>
      <c r="Z656" s="4"/>
    </row>
    <row r="657" spans="1:26" ht="15.75" hidden="1" customHeight="1" x14ac:dyDescent="0.15">
      <c r="A657" s="1"/>
      <c r="B657" s="5" t="s">
        <v>51</v>
      </c>
      <c r="C657" s="7" t="s">
        <v>52</v>
      </c>
      <c r="D657" s="2"/>
      <c r="E657" s="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4"/>
      <c r="Y657" s="4"/>
      <c r="Z657" s="4"/>
    </row>
    <row r="658" spans="1:26" ht="15.75" hidden="1" customHeight="1" x14ac:dyDescent="0.15">
      <c r="A658" s="1"/>
      <c r="B658" s="5" t="s">
        <v>51</v>
      </c>
      <c r="C658" s="7" t="s">
        <v>52</v>
      </c>
      <c r="D658" s="2"/>
      <c r="E658" s="2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4"/>
      <c r="Y658" s="4"/>
      <c r="Z658" s="4"/>
    </row>
    <row r="659" spans="1:26" ht="15.75" hidden="1" customHeight="1" x14ac:dyDescent="0.15">
      <c r="A659" s="1"/>
      <c r="B659" s="5" t="s">
        <v>51</v>
      </c>
      <c r="C659" s="7" t="s">
        <v>52</v>
      </c>
      <c r="D659" s="2"/>
      <c r="E659" s="2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4"/>
      <c r="Y659" s="4"/>
      <c r="Z659" s="4"/>
    </row>
    <row r="660" spans="1:26" ht="15.75" hidden="1" customHeight="1" x14ac:dyDescent="0.15">
      <c r="A660" s="1"/>
      <c r="B660" s="5" t="s">
        <v>51</v>
      </c>
      <c r="C660" s="7" t="s">
        <v>52</v>
      </c>
      <c r="D660" s="2"/>
      <c r="E660" s="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4"/>
      <c r="Y660" s="4"/>
      <c r="Z660" s="4"/>
    </row>
    <row r="661" spans="1:26" ht="15.75" hidden="1" customHeight="1" x14ac:dyDescent="0.15">
      <c r="A661" s="1"/>
      <c r="B661" s="5" t="s">
        <v>51</v>
      </c>
      <c r="C661" s="7" t="s">
        <v>52</v>
      </c>
      <c r="D661" s="2"/>
      <c r="E661" s="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4"/>
      <c r="Y661" s="4"/>
      <c r="Z661" s="4"/>
    </row>
    <row r="662" spans="1:26" ht="15.75" hidden="1" customHeight="1" x14ac:dyDescent="0.15">
      <c r="A662" s="1"/>
      <c r="B662" s="5" t="s">
        <v>51</v>
      </c>
      <c r="C662" s="7" t="s">
        <v>52</v>
      </c>
      <c r="D662" s="2"/>
      <c r="E662" s="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4"/>
      <c r="Y662" s="4"/>
      <c r="Z662" s="4"/>
    </row>
    <row r="663" spans="1:26" ht="15.75" hidden="1" customHeight="1" x14ac:dyDescent="0.15">
      <c r="A663" s="1"/>
      <c r="B663" s="5" t="s">
        <v>51</v>
      </c>
      <c r="C663" s="7" t="s">
        <v>52</v>
      </c>
      <c r="D663" s="2"/>
      <c r="E663" s="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4"/>
      <c r="Y663" s="4"/>
      <c r="Z663" s="4"/>
    </row>
    <row r="664" spans="1:26" ht="15.75" hidden="1" customHeight="1" x14ac:dyDescent="0.15">
      <c r="A664" s="1"/>
      <c r="B664" s="5" t="s">
        <v>51</v>
      </c>
      <c r="C664" s="7" t="s">
        <v>52</v>
      </c>
      <c r="D664" s="2"/>
      <c r="E664" s="2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4"/>
      <c r="Y664" s="4"/>
      <c r="Z664" s="4"/>
    </row>
    <row r="665" spans="1:26" ht="15.75" hidden="1" customHeight="1" x14ac:dyDescent="0.15">
      <c r="A665" s="1"/>
      <c r="B665" s="5" t="s">
        <v>51</v>
      </c>
      <c r="C665" s="7" t="s">
        <v>52</v>
      </c>
      <c r="D665" s="2"/>
      <c r="E665" s="2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4"/>
      <c r="Y665" s="4"/>
      <c r="Z665" s="4"/>
    </row>
    <row r="666" spans="1:26" ht="15.75" hidden="1" customHeight="1" x14ac:dyDescent="0.15">
      <c r="A666" s="1"/>
      <c r="B666" s="5" t="s">
        <v>51</v>
      </c>
      <c r="C666" s="7" t="s">
        <v>52</v>
      </c>
      <c r="D666" s="2"/>
      <c r="E666" s="2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4"/>
      <c r="Y666" s="4"/>
      <c r="Z666" s="4"/>
    </row>
    <row r="667" spans="1:26" ht="15.75" hidden="1" customHeight="1" x14ac:dyDescent="0.15">
      <c r="A667" s="1"/>
      <c r="B667" s="5" t="s">
        <v>51</v>
      </c>
      <c r="C667" s="7" t="s">
        <v>52</v>
      </c>
      <c r="D667" s="2"/>
      <c r="E667" s="2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4"/>
      <c r="Y667" s="4"/>
      <c r="Z667" s="4"/>
    </row>
    <row r="668" spans="1:26" ht="15.75" hidden="1" customHeight="1" x14ac:dyDescent="0.15">
      <c r="A668" s="1"/>
      <c r="B668" s="5" t="s">
        <v>51</v>
      </c>
      <c r="C668" s="7" t="s">
        <v>52</v>
      </c>
      <c r="D668" s="2"/>
      <c r="E668" s="2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4"/>
      <c r="Y668" s="4"/>
      <c r="Z668" s="4"/>
    </row>
    <row r="669" spans="1:26" ht="15.75" hidden="1" customHeight="1" x14ac:dyDescent="0.15">
      <c r="A669" s="1"/>
      <c r="B669" s="5" t="s">
        <v>51</v>
      </c>
      <c r="C669" s="7" t="s">
        <v>52</v>
      </c>
      <c r="D669" s="2"/>
      <c r="E669" s="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4"/>
      <c r="Y669" s="4"/>
      <c r="Z669" s="4"/>
    </row>
    <row r="670" spans="1:26" ht="15.75" hidden="1" customHeight="1" x14ac:dyDescent="0.15">
      <c r="A670" s="1"/>
      <c r="B670" s="5" t="s">
        <v>51</v>
      </c>
      <c r="C670" s="7" t="s">
        <v>52</v>
      </c>
      <c r="D670" s="2"/>
      <c r="E670" s="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4"/>
      <c r="Y670" s="4"/>
      <c r="Z670" s="4"/>
    </row>
    <row r="671" spans="1:26" ht="15.75" hidden="1" customHeight="1" x14ac:dyDescent="0.15">
      <c r="A671" s="1"/>
      <c r="B671" s="5" t="s">
        <v>51</v>
      </c>
      <c r="C671" s="7" t="s">
        <v>52</v>
      </c>
      <c r="D671" s="2"/>
      <c r="E671" s="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4"/>
      <c r="Y671" s="4"/>
      <c r="Z671" s="4"/>
    </row>
    <row r="672" spans="1:26" ht="15.75" hidden="1" customHeight="1" x14ac:dyDescent="0.15">
      <c r="A672" s="1"/>
      <c r="B672" s="5" t="s">
        <v>51</v>
      </c>
      <c r="C672" s="7" t="s">
        <v>52</v>
      </c>
      <c r="D672" s="2"/>
      <c r="E672" s="2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4"/>
      <c r="Y672" s="4"/>
      <c r="Z672" s="4"/>
    </row>
    <row r="673" spans="1:26" ht="15.75" hidden="1" customHeight="1" x14ac:dyDescent="0.15">
      <c r="A673" s="1"/>
      <c r="B673" s="5" t="s">
        <v>51</v>
      </c>
      <c r="C673" s="7" t="s">
        <v>52</v>
      </c>
      <c r="D673" s="2"/>
      <c r="E673" s="2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4"/>
      <c r="Y673" s="4"/>
      <c r="Z673" s="4"/>
    </row>
    <row r="674" spans="1:26" ht="15.75" hidden="1" customHeight="1" x14ac:dyDescent="0.15">
      <c r="A674" s="1"/>
      <c r="B674" s="5" t="s">
        <v>51</v>
      </c>
      <c r="C674" s="7" t="s">
        <v>52</v>
      </c>
      <c r="D674" s="2"/>
      <c r="E674" s="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4"/>
      <c r="Y674" s="4"/>
      <c r="Z674" s="4"/>
    </row>
    <row r="675" spans="1:26" ht="15.75" hidden="1" customHeight="1" x14ac:dyDescent="0.15">
      <c r="A675" s="1"/>
      <c r="B675" s="5" t="s">
        <v>51</v>
      </c>
      <c r="C675" s="7" t="s">
        <v>52</v>
      </c>
      <c r="D675" s="2"/>
      <c r="E675" s="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4"/>
      <c r="Y675" s="4"/>
      <c r="Z675" s="4"/>
    </row>
    <row r="676" spans="1:26" ht="15.75" hidden="1" customHeight="1" x14ac:dyDescent="0.15">
      <c r="A676" s="1"/>
      <c r="B676" s="5" t="s">
        <v>51</v>
      </c>
      <c r="C676" s="7" t="s">
        <v>52</v>
      </c>
      <c r="D676" s="2"/>
      <c r="E676" s="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4"/>
      <c r="Y676" s="4"/>
      <c r="Z676" s="4"/>
    </row>
    <row r="677" spans="1:26" ht="15.75" hidden="1" customHeight="1" x14ac:dyDescent="0.15">
      <c r="A677" s="1"/>
      <c r="B677" s="5" t="s">
        <v>51</v>
      </c>
      <c r="C677" s="7" t="s">
        <v>52</v>
      </c>
      <c r="D677" s="2"/>
      <c r="E677" s="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4"/>
      <c r="Y677" s="4"/>
      <c r="Z677" s="4"/>
    </row>
    <row r="678" spans="1:26" ht="15.75" hidden="1" customHeight="1" x14ac:dyDescent="0.15">
      <c r="A678" s="1"/>
      <c r="B678" s="5" t="s">
        <v>51</v>
      </c>
      <c r="C678" s="7" t="s">
        <v>52</v>
      </c>
      <c r="D678" s="2"/>
      <c r="E678" s="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4"/>
      <c r="Y678" s="4"/>
      <c r="Z678" s="4"/>
    </row>
    <row r="679" spans="1:26" ht="15.75" hidden="1" customHeight="1" x14ac:dyDescent="0.15">
      <c r="A679" s="1"/>
      <c r="B679" s="5" t="s">
        <v>51</v>
      </c>
      <c r="C679" s="7" t="s">
        <v>52</v>
      </c>
      <c r="D679" s="2"/>
      <c r="E679" s="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4"/>
      <c r="Y679" s="4"/>
      <c r="Z679" s="4"/>
    </row>
    <row r="680" spans="1:26" ht="15.75" hidden="1" customHeight="1" x14ac:dyDescent="0.15">
      <c r="A680" s="1"/>
      <c r="B680" s="5" t="s">
        <v>51</v>
      </c>
      <c r="C680" s="7" t="s">
        <v>52</v>
      </c>
      <c r="D680" s="2"/>
      <c r="E680" s="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4"/>
      <c r="Y680" s="4"/>
      <c r="Z680" s="4"/>
    </row>
    <row r="681" spans="1:26" ht="15.75" hidden="1" customHeight="1" x14ac:dyDescent="0.15">
      <c r="A681" s="1"/>
      <c r="B681" s="5" t="s">
        <v>51</v>
      </c>
      <c r="C681" s="7" t="s">
        <v>52</v>
      </c>
      <c r="D681" s="2"/>
      <c r="E681" s="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4"/>
      <c r="Y681" s="4"/>
      <c r="Z681" s="4"/>
    </row>
    <row r="682" spans="1:26" ht="15.75" hidden="1" customHeight="1" x14ac:dyDescent="0.15">
      <c r="A682" s="1"/>
      <c r="B682" s="5" t="s">
        <v>51</v>
      </c>
      <c r="C682" s="7" t="s">
        <v>52</v>
      </c>
      <c r="D682" s="2"/>
      <c r="E682" s="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4"/>
      <c r="Y682" s="4"/>
      <c r="Z682" s="4"/>
    </row>
    <row r="683" spans="1:26" ht="15.75" hidden="1" customHeight="1" x14ac:dyDescent="0.15">
      <c r="A683" s="1"/>
      <c r="B683" s="5" t="s">
        <v>51</v>
      </c>
      <c r="C683" s="7" t="s">
        <v>52</v>
      </c>
      <c r="D683" s="2"/>
      <c r="E683" s="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4"/>
      <c r="Y683" s="4"/>
      <c r="Z683" s="4"/>
    </row>
    <row r="684" spans="1:26" ht="15.75" hidden="1" customHeight="1" x14ac:dyDescent="0.15">
      <c r="A684" s="1"/>
      <c r="B684" s="5" t="s">
        <v>51</v>
      </c>
      <c r="C684" s="7" t="s">
        <v>52</v>
      </c>
      <c r="D684" s="2"/>
      <c r="E684" s="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4"/>
      <c r="Y684" s="4"/>
      <c r="Z684" s="4"/>
    </row>
    <row r="685" spans="1:26" ht="15.75" hidden="1" customHeight="1" x14ac:dyDescent="0.15">
      <c r="A685" s="1"/>
      <c r="B685" s="5" t="s">
        <v>51</v>
      </c>
      <c r="C685" s="7" t="s">
        <v>52</v>
      </c>
      <c r="D685" s="2"/>
      <c r="E685" s="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4"/>
      <c r="Y685" s="4"/>
      <c r="Z685" s="4"/>
    </row>
    <row r="686" spans="1:26" ht="15.75" hidden="1" customHeight="1" x14ac:dyDescent="0.15">
      <c r="A686" s="1"/>
      <c r="B686" s="5" t="s">
        <v>51</v>
      </c>
      <c r="C686" s="7" t="s">
        <v>52</v>
      </c>
      <c r="D686" s="2"/>
      <c r="E686" s="2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4"/>
      <c r="Y686" s="4"/>
      <c r="Z686" s="4"/>
    </row>
    <row r="687" spans="1:26" ht="15.75" hidden="1" customHeight="1" x14ac:dyDescent="0.15">
      <c r="A687" s="1"/>
      <c r="B687" s="5" t="s">
        <v>51</v>
      </c>
      <c r="C687" s="7" t="s">
        <v>52</v>
      </c>
      <c r="D687" s="2"/>
      <c r="E687" s="2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4"/>
      <c r="Y687" s="4"/>
      <c r="Z687" s="4"/>
    </row>
    <row r="688" spans="1:26" ht="15.75" hidden="1" customHeight="1" x14ac:dyDescent="0.15">
      <c r="A688" s="1"/>
      <c r="B688" s="5" t="s">
        <v>51</v>
      </c>
      <c r="C688" s="7" t="s">
        <v>52</v>
      </c>
      <c r="D688" s="2"/>
      <c r="E688" s="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4"/>
      <c r="Y688" s="4"/>
      <c r="Z688" s="4"/>
    </row>
    <row r="689" spans="1:26" ht="15.75" hidden="1" customHeight="1" x14ac:dyDescent="0.15">
      <c r="A689" s="1"/>
      <c r="B689" s="5" t="s">
        <v>51</v>
      </c>
      <c r="C689" s="7" t="s">
        <v>52</v>
      </c>
      <c r="D689" s="2"/>
      <c r="E689" s="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4"/>
      <c r="Y689" s="4"/>
      <c r="Z689" s="4"/>
    </row>
    <row r="690" spans="1:26" ht="15.75" hidden="1" customHeight="1" x14ac:dyDescent="0.15">
      <c r="A690" s="1"/>
      <c r="B690" s="5" t="s">
        <v>51</v>
      </c>
      <c r="C690" s="7" t="s">
        <v>52</v>
      </c>
      <c r="D690" s="2"/>
      <c r="E690" s="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4"/>
      <c r="Y690" s="4"/>
      <c r="Z690" s="4"/>
    </row>
    <row r="691" spans="1:26" ht="15.75" hidden="1" customHeight="1" x14ac:dyDescent="0.15">
      <c r="A691" s="1"/>
      <c r="B691" s="5" t="s">
        <v>51</v>
      </c>
      <c r="C691" s="7" t="s">
        <v>52</v>
      </c>
      <c r="D691" s="2"/>
      <c r="E691" s="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4"/>
      <c r="Y691" s="4"/>
      <c r="Z691" s="4"/>
    </row>
    <row r="692" spans="1:26" ht="15.75" hidden="1" customHeight="1" x14ac:dyDescent="0.15">
      <c r="A692" s="1"/>
      <c r="B692" s="5" t="s">
        <v>51</v>
      </c>
      <c r="C692" s="7" t="s">
        <v>52</v>
      </c>
      <c r="D692" s="2"/>
      <c r="E692" s="2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4"/>
      <c r="Y692" s="4"/>
      <c r="Z692" s="4"/>
    </row>
    <row r="693" spans="1:26" ht="15.75" hidden="1" customHeight="1" x14ac:dyDescent="0.15">
      <c r="A693" s="1"/>
      <c r="B693" s="5" t="s">
        <v>51</v>
      </c>
      <c r="C693" s="7" t="s">
        <v>52</v>
      </c>
      <c r="D693" s="2"/>
      <c r="E693" s="2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4"/>
      <c r="Y693" s="4"/>
      <c r="Z693" s="4"/>
    </row>
    <row r="694" spans="1:26" ht="15.75" hidden="1" customHeight="1" x14ac:dyDescent="0.15">
      <c r="A694" s="1"/>
      <c r="B694" s="5" t="s">
        <v>51</v>
      </c>
      <c r="C694" s="7" t="s">
        <v>52</v>
      </c>
      <c r="D694" s="2"/>
      <c r="E694" s="2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4"/>
      <c r="Y694" s="4"/>
      <c r="Z694" s="4"/>
    </row>
    <row r="695" spans="1:26" ht="15.75" hidden="1" customHeight="1" x14ac:dyDescent="0.15">
      <c r="A695" s="1"/>
      <c r="B695" s="5" t="s">
        <v>51</v>
      </c>
      <c r="C695" s="7" t="s">
        <v>52</v>
      </c>
      <c r="D695" s="2"/>
      <c r="E695" s="2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4"/>
      <c r="Y695" s="4"/>
      <c r="Z695" s="4"/>
    </row>
    <row r="696" spans="1:26" ht="15.75" hidden="1" customHeight="1" x14ac:dyDescent="0.15">
      <c r="A696" s="1"/>
      <c r="B696" s="5" t="s">
        <v>51</v>
      </c>
      <c r="C696" s="7" t="s">
        <v>52</v>
      </c>
      <c r="D696" s="2"/>
      <c r="E696" s="2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4"/>
      <c r="Y696" s="4"/>
      <c r="Z696" s="4"/>
    </row>
    <row r="697" spans="1:26" ht="15.75" hidden="1" customHeight="1" x14ac:dyDescent="0.15">
      <c r="A697" s="1"/>
      <c r="B697" s="5" t="s">
        <v>51</v>
      </c>
      <c r="C697" s="7" t="s">
        <v>52</v>
      </c>
      <c r="D697" s="2"/>
      <c r="E697" s="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4"/>
      <c r="Y697" s="4"/>
      <c r="Z697" s="4"/>
    </row>
    <row r="698" spans="1:26" ht="15.75" hidden="1" customHeight="1" x14ac:dyDescent="0.15">
      <c r="A698" s="1"/>
      <c r="B698" s="5" t="s">
        <v>51</v>
      </c>
      <c r="C698" s="7" t="s">
        <v>52</v>
      </c>
      <c r="D698" s="2"/>
      <c r="E698" s="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4"/>
      <c r="Y698" s="4"/>
      <c r="Z698" s="4"/>
    </row>
    <row r="699" spans="1:26" ht="15.75" hidden="1" customHeight="1" x14ac:dyDescent="0.15">
      <c r="A699" s="1"/>
      <c r="B699" s="5" t="s">
        <v>51</v>
      </c>
      <c r="C699" s="7" t="s">
        <v>52</v>
      </c>
      <c r="D699" s="2"/>
      <c r="E699" s="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4"/>
      <c r="Y699" s="4"/>
      <c r="Z699" s="4"/>
    </row>
    <row r="700" spans="1:26" ht="15.75" hidden="1" customHeight="1" x14ac:dyDescent="0.15">
      <c r="A700" s="1"/>
      <c r="B700" s="5" t="s">
        <v>51</v>
      </c>
      <c r="C700" s="7" t="s">
        <v>52</v>
      </c>
      <c r="D700" s="2"/>
      <c r="E700" s="2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4"/>
      <c r="Y700" s="4"/>
      <c r="Z700" s="4"/>
    </row>
    <row r="701" spans="1:26" ht="15.75" hidden="1" customHeight="1" x14ac:dyDescent="0.15">
      <c r="A701" s="1"/>
      <c r="B701" s="5" t="s">
        <v>51</v>
      </c>
      <c r="C701" s="7" t="s">
        <v>52</v>
      </c>
      <c r="D701" s="2"/>
      <c r="E701" s="2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4"/>
      <c r="Y701" s="4"/>
      <c r="Z701" s="4"/>
    </row>
    <row r="702" spans="1:26" ht="15.75" hidden="1" customHeight="1" x14ac:dyDescent="0.15">
      <c r="A702" s="1"/>
      <c r="B702" s="5" t="s">
        <v>51</v>
      </c>
      <c r="C702" s="7" t="s">
        <v>52</v>
      </c>
      <c r="D702" s="2"/>
      <c r="E702" s="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4"/>
      <c r="Y702" s="4"/>
      <c r="Z702" s="4"/>
    </row>
    <row r="703" spans="1:26" ht="15.75" hidden="1" customHeight="1" x14ac:dyDescent="0.15">
      <c r="A703" s="1"/>
      <c r="B703" s="5" t="s">
        <v>51</v>
      </c>
      <c r="C703" s="7" t="s">
        <v>52</v>
      </c>
      <c r="D703" s="2"/>
      <c r="E703" s="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4"/>
      <c r="Y703" s="4"/>
      <c r="Z703" s="4"/>
    </row>
    <row r="704" spans="1:26" ht="15.75" hidden="1" customHeight="1" x14ac:dyDescent="0.15">
      <c r="A704" s="1"/>
      <c r="B704" s="5" t="s">
        <v>51</v>
      </c>
      <c r="C704" s="7" t="s">
        <v>52</v>
      </c>
      <c r="D704" s="2"/>
      <c r="E704" s="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4"/>
      <c r="Y704" s="4"/>
      <c r="Z704" s="4"/>
    </row>
    <row r="705" spans="1:26" ht="15.75" hidden="1" customHeight="1" x14ac:dyDescent="0.15">
      <c r="A705" s="1"/>
      <c r="B705" s="5" t="s">
        <v>51</v>
      </c>
      <c r="C705" s="7" t="s">
        <v>52</v>
      </c>
      <c r="D705" s="2"/>
      <c r="E705" s="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4"/>
      <c r="Y705" s="4"/>
      <c r="Z705" s="4"/>
    </row>
    <row r="706" spans="1:26" ht="15.75" hidden="1" customHeight="1" x14ac:dyDescent="0.15">
      <c r="A706" s="1"/>
      <c r="B706" s="5" t="s">
        <v>51</v>
      </c>
      <c r="C706" s="7" t="s">
        <v>52</v>
      </c>
      <c r="D706" s="2"/>
      <c r="E706" s="2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4"/>
      <c r="Y706" s="4"/>
      <c r="Z706" s="4"/>
    </row>
    <row r="707" spans="1:26" ht="15.75" hidden="1" customHeight="1" x14ac:dyDescent="0.15">
      <c r="A707" s="1"/>
      <c r="B707" s="5" t="s">
        <v>51</v>
      </c>
      <c r="C707" s="7" t="s">
        <v>52</v>
      </c>
      <c r="D707" s="2"/>
      <c r="E707" s="2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4"/>
      <c r="Y707" s="4"/>
      <c r="Z707" s="4"/>
    </row>
    <row r="708" spans="1:26" ht="15.75" hidden="1" customHeight="1" x14ac:dyDescent="0.15">
      <c r="A708" s="1"/>
      <c r="B708" s="5" t="s">
        <v>51</v>
      </c>
      <c r="C708" s="7" t="s">
        <v>52</v>
      </c>
      <c r="D708" s="2"/>
      <c r="E708" s="2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4"/>
      <c r="Y708" s="4"/>
      <c r="Z708" s="4"/>
    </row>
    <row r="709" spans="1:26" ht="15.75" hidden="1" customHeight="1" x14ac:dyDescent="0.15">
      <c r="A709" s="1"/>
      <c r="B709" s="5" t="s">
        <v>51</v>
      </c>
      <c r="C709" s="7" t="s">
        <v>52</v>
      </c>
      <c r="D709" s="2"/>
      <c r="E709" s="2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4"/>
      <c r="Y709" s="4"/>
      <c r="Z709" s="4"/>
    </row>
    <row r="710" spans="1:26" ht="15.75" hidden="1" customHeight="1" x14ac:dyDescent="0.15">
      <c r="A710" s="1"/>
      <c r="B710" s="5" t="s">
        <v>51</v>
      </c>
      <c r="C710" s="7" t="s">
        <v>52</v>
      </c>
      <c r="D710" s="2"/>
      <c r="E710" s="2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4"/>
      <c r="Y710" s="4"/>
      <c r="Z710" s="4"/>
    </row>
    <row r="711" spans="1:26" ht="15.75" hidden="1" customHeight="1" x14ac:dyDescent="0.15">
      <c r="A711" s="1"/>
      <c r="B711" s="5" t="s">
        <v>51</v>
      </c>
      <c r="C711" s="7" t="s">
        <v>52</v>
      </c>
      <c r="D711" s="2"/>
      <c r="E711" s="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4"/>
      <c r="Y711" s="4"/>
      <c r="Z711" s="4"/>
    </row>
    <row r="712" spans="1:26" ht="15.75" hidden="1" customHeight="1" x14ac:dyDescent="0.15">
      <c r="A712" s="1"/>
      <c r="B712" s="5" t="s">
        <v>51</v>
      </c>
      <c r="C712" s="7" t="s">
        <v>52</v>
      </c>
      <c r="D712" s="2"/>
      <c r="E712" s="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4"/>
      <c r="Y712" s="4"/>
      <c r="Z712" s="4"/>
    </row>
    <row r="713" spans="1:26" ht="15.75" hidden="1" customHeight="1" x14ac:dyDescent="0.15">
      <c r="A713" s="1"/>
      <c r="B713" s="5" t="s">
        <v>51</v>
      </c>
      <c r="C713" s="7" t="s">
        <v>52</v>
      </c>
      <c r="D713" s="2"/>
      <c r="E713" s="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4"/>
      <c r="Y713" s="4"/>
      <c r="Z713" s="4"/>
    </row>
    <row r="714" spans="1:26" ht="15.75" hidden="1" customHeight="1" x14ac:dyDescent="0.15">
      <c r="A714" s="1"/>
      <c r="B714" s="5" t="s">
        <v>51</v>
      </c>
      <c r="C714" s="7" t="s">
        <v>52</v>
      </c>
      <c r="D714" s="2"/>
      <c r="E714" s="2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4"/>
      <c r="Y714" s="4"/>
      <c r="Z714" s="4"/>
    </row>
    <row r="715" spans="1:26" ht="15.75" hidden="1" customHeight="1" x14ac:dyDescent="0.15">
      <c r="A715" s="1"/>
      <c r="B715" s="5" t="s">
        <v>51</v>
      </c>
      <c r="C715" s="7" t="s">
        <v>52</v>
      </c>
      <c r="D715" s="2"/>
      <c r="E715" s="2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4"/>
      <c r="Y715" s="4"/>
      <c r="Z715" s="4"/>
    </row>
    <row r="716" spans="1:26" ht="15.75" hidden="1" customHeight="1" x14ac:dyDescent="0.15">
      <c r="A716" s="1"/>
      <c r="B716" s="5" t="s">
        <v>51</v>
      </c>
      <c r="C716" s="7" t="s">
        <v>52</v>
      </c>
      <c r="D716" s="2"/>
      <c r="E716" s="2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4"/>
      <c r="Y716" s="4"/>
      <c r="Z716" s="4"/>
    </row>
    <row r="717" spans="1:26" ht="15.75" hidden="1" customHeight="1" x14ac:dyDescent="0.15">
      <c r="A717" s="1"/>
      <c r="B717" s="5" t="s">
        <v>51</v>
      </c>
      <c r="C717" s="7" t="s">
        <v>52</v>
      </c>
      <c r="D717" s="2"/>
      <c r="E717" s="2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4"/>
      <c r="Y717" s="4"/>
      <c r="Z717" s="4"/>
    </row>
    <row r="718" spans="1:26" ht="15.75" hidden="1" customHeight="1" x14ac:dyDescent="0.15">
      <c r="A718" s="1"/>
      <c r="B718" s="5" t="s">
        <v>51</v>
      </c>
      <c r="C718" s="7" t="s">
        <v>52</v>
      </c>
      <c r="D718" s="2"/>
      <c r="E718" s="2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4"/>
      <c r="Y718" s="4"/>
      <c r="Z718" s="4"/>
    </row>
    <row r="719" spans="1:26" ht="15.75" hidden="1" customHeight="1" x14ac:dyDescent="0.15">
      <c r="A719" s="1"/>
      <c r="B719" s="5" t="s">
        <v>51</v>
      </c>
      <c r="C719" s="7" t="s">
        <v>52</v>
      </c>
      <c r="D719" s="2"/>
      <c r="E719" s="2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4"/>
      <c r="Y719" s="4"/>
      <c r="Z719" s="4"/>
    </row>
    <row r="720" spans="1:26" ht="15.75" hidden="1" customHeight="1" x14ac:dyDescent="0.15">
      <c r="A720" s="1"/>
      <c r="B720" s="5" t="s">
        <v>51</v>
      </c>
      <c r="C720" s="7" t="s">
        <v>52</v>
      </c>
      <c r="D720" s="2"/>
      <c r="E720" s="2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4"/>
      <c r="Y720" s="4"/>
      <c r="Z720" s="4"/>
    </row>
    <row r="721" spans="1:26" ht="15.75" hidden="1" customHeight="1" x14ac:dyDescent="0.15">
      <c r="A721" s="1"/>
      <c r="B721" s="5" t="s">
        <v>51</v>
      </c>
      <c r="C721" s="7" t="s">
        <v>52</v>
      </c>
      <c r="D721" s="2"/>
      <c r="E721" s="2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4"/>
      <c r="Y721" s="4"/>
      <c r="Z721" s="4"/>
    </row>
    <row r="722" spans="1:26" ht="15.75" hidden="1" customHeight="1" x14ac:dyDescent="0.15">
      <c r="A722" s="1"/>
      <c r="B722" s="5" t="s">
        <v>51</v>
      </c>
      <c r="C722" s="7" t="s">
        <v>52</v>
      </c>
      <c r="D722" s="2"/>
      <c r="E722" s="2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4"/>
      <c r="Y722" s="4"/>
      <c r="Z722" s="4"/>
    </row>
    <row r="723" spans="1:26" ht="15.75" hidden="1" customHeight="1" x14ac:dyDescent="0.15">
      <c r="A723" s="1"/>
      <c r="B723" s="5" t="s">
        <v>51</v>
      </c>
      <c r="C723" s="7" t="s">
        <v>52</v>
      </c>
      <c r="D723" s="2"/>
      <c r="E723" s="2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4"/>
      <c r="Y723" s="4"/>
      <c r="Z723" s="4"/>
    </row>
    <row r="724" spans="1:26" ht="15.75" hidden="1" customHeight="1" x14ac:dyDescent="0.15">
      <c r="A724" s="1"/>
      <c r="B724" s="5" t="s">
        <v>51</v>
      </c>
      <c r="C724" s="7" t="s">
        <v>52</v>
      </c>
      <c r="D724" s="2"/>
      <c r="E724" s="2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4"/>
      <c r="Y724" s="4"/>
      <c r="Z724" s="4"/>
    </row>
    <row r="725" spans="1:26" ht="15.75" hidden="1" customHeight="1" x14ac:dyDescent="0.15">
      <c r="A725" s="1"/>
      <c r="B725" s="5" t="s">
        <v>51</v>
      </c>
      <c r="C725" s="7" t="s">
        <v>52</v>
      </c>
      <c r="D725" s="2"/>
      <c r="E725" s="2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4"/>
      <c r="Y725" s="4"/>
      <c r="Z725" s="4"/>
    </row>
    <row r="726" spans="1:26" ht="15.75" hidden="1" customHeight="1" x14ac:dyDescent="0.15">
      <c r="A726" s="1"/>
      <c r="B726" s="5" t="s">
        <v>51</v>
      </c>
      <c r="C726" s="7" t="s">
        <v>52</v>
      </c>
      <c r="D726" s="2"/>
      <c r="E726" s="2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4"/>
      <c r="Y726" s="4"/>
      <c r="Z726" s="4"/>
    </row>
    <row r="727" spans="1:26" ht="15.75" hidden="1" customHeight="1" x14ac:dyDescent="0.15">
      <c r="A727" s="1"/>
      <c r="B727" s="5" t="s">
        <v>51</v>
      </c>
      <c r="C727" s="7" t="s">
        <v>52</v>
      </c>
      <c r="D727" s="2"/>
      <c r="E727" s="2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4"/>
      <c r="Y727" s="4"/>
      <c r="Z727" s="4"/>
    </row>
    <row r="728" spans="1:26" ht="15.75" hidden="1" customHeight="1" x14ac:dyDescent="0.15">
      <c r="A728" s="1"/>
      <c r="B728" s="5" t="s">
        <v>51</v>
      </c>
      <c r="C728" s="7" t="s">
        <v>52</v>
      </c>
      <c r="D728" s="2"/>
      <c r="E728" s="2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4"/>
      <c r="Y728" s="4"/>
      <c r="Z728" s="4"/>
    </row>
    <row r="729" spans="1:26" ht="15.75" hidden="1" customHeight="1" x14ac:dyDescent="0.15">
      <c r="A729" s="1"/>
      <c r="B729" s="5" t="s">
        <v>51</v>
      </c>
      <c r="C729" s="7" t="s">
        <v>52</v>
      </c>
      <c r="D729" s="2"/>
      <c r="E729" s="2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4"/>
      <c r="Y729" s="4"/>
      <c r="Z729" s="4"/>
    </row>
    <row r="730" spans="1:26" ht="15.75" hidden="1" customHeight="1" x14ac:dyDescent="0.15">
      <c r="A730" s="1"/>
      <c r="B730" s="5" t="s">
        <v>51</v>
      </c>
      <c r="C730" s="7" t="s">
        <v>52</v>
      </c>
      <c r="D730" s="2"/>
      <c r="E730" s="2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4"/>
      <c r="Y730" s="4"/>
      <c r="Z730" s="4"/>
    </row>
    <row r="731" spans="1:26" ht="15.75" hidden="1" customHeight="1" x14ac:dyDescent="0.15">
      <c r="A731" s="1"/>
      <c r="B731" s="5" t="s">
        <v>51</v>
      </c>
      <c r="C731" s="7" t="s">
        <v>52</v>
      </c>
      <c r="D731" s="2"/>
      <c r="E731" s="2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4"/>
      <c r="Y731" s="4"/>
      <c r="Z731" s="4"/>
    </row>
    <row r="732" spans="1:26" ht="15.75" hidden="1" customHeight="1" x14ac:dyDescent="0.15">
      <c r="A732" s="1"/>
      <c r="B732" s="5" t="s">
        <v>51</v>
      </c>
      <c r="C732" s="7" t="s">
        <v>52</v>
      </c>
      <c r="D732" s="2"/>
      <c r="E732" s="2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4"/>
      <c r="Y732" s="4"/>
      <c r="Z732" s="4"/>
    </row>
    <row r="733" spans="1:26" ht="15.75" hidden="1" customHeight="1" x14ac:dyDescent="0.15">
      <c r="A733" s="1"/>
      <c r="B733" s="5" t="s">
        <v>51</v>
      </c>
      <c r="C733" s="7" t="s">
        <v>52</v>
      </c>
      <c r="D733" s="2"/>
      <c r="E733" s="2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4"/>
      <c r="Y733" s="4"/>
      <c r="Z733" s="4"/>
    </row>
    <row r="734" spans="1:26" ht="15.75" hidden="1" customHeight="1" x14ac:dyDescent="0.15">
      <c r="A734" s="1"/>
      <c r="B734" s="5" t="s">
        <v>51</v>
      </c>
      <c r="C734" s="7" t="s">
        <v>52</v>
      </c>
      <c r="D734" s="2"/>
      <c r="E734" s="2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4"/>
      <c r="Y734" s="4"/>
      <c r="Z734" s="4"/>
    </row>
    <row r="735" spans="1:26" ht="15.75" hidden="1" customHeight="1" x14ac:dyDescent="0.15">
      <c r="A735" s="1"/>
      <c r="B735" s="5" t="s">
        <v>51</v>
      </c>
      <c r="C735" s="7" t="s">
        <v>52</v>
      </c>
      <c r="D735" s="2"/>
      <c r="E735" s="2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4"/>
      <c r="Y735" s="4"/>
      <c r="Z735" s="4"/>
    </row>
    <row r="736" spans="1:26" ht="15.75" hidden="1" customHeight="1" x14ac:dyDescent="0.15">
      <c r="A736" s="1"/>
      <c r="B736" s="5" t="s">
        <v>51</v>
      </c>
      <c r="C736" s="7" t="s">
        <v>52</v>
      </c>
      <c r="D736" s="2"/>
      <c r="E736" s="2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4"/>
      <c r="Y736" s="4"/>
      <c r="Z736" s="4"/>
    </row>
    <row r="737" spans="1:26" ht="15.75" hidden="1" customHeight="1" x14ac:dyDescent="0.15">
      <c r="A737" s="1"/>
      <c r="B737" s="5" t="s">
        <v>51</v>
      </c>
      <c r="C737" s="7" t="s">
        <v>52</v>
      </c>
      <c r="D737" s="2"/>
      <c r="E737" s="2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4"/>
      <c r="Y737" s="4"/>
      <c r="Z737" s="4"/>
    </row>
    <row r="738" spans="1:26" ht="15.75" hidden="1" customHeight="1" x14ac:dyDescent="0.15">
      <c r="A738" s="1"/>
      <c r="B738" s="5" t="s">
        <v>51</v>
      </c>
      <c r="C738" s="7" t="s">
        <v>52</v>
      </c>
      <c r="D738" s="2"/>
      <c r="E738" s="2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4"/>
      <c r="Y738" s="4"/>
      <c r="Z738" s="4"/>
    </row>
    <row r="739" spans="1:26" ht="15.75" hidden="1" customHeight="1" x14ac:dyDescent="0.15">
      <c r="A739" s="1"/>
      <c r="B739" s="5" t="s">
        <v>51</v>
      </c>
      <c r="C739" s="7" t="s">
        <v>52</v>
      </c>
      <c r="D739" s="2"/>
      <c r="E739" s="2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4"/>
      <c r="Y739" s="4"/>
      <c r="Z739" s="4"/>
    </row>
    <row r="740" spans="1:26" ht="15.75" hidden="1" customHeight="1" x14ac:dyDescent="0.15">
      <c r="A740" s="1"/>
      <c r="B740" s="5" t="s">
        <v>51</v>
      </c>
      <c r="C740" s="7" t="s">
        <v>52</v>
      </c>
      <c r="D740" s="2"/>
      <c r="E740" s="2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4"/>
      <c r="Y740" s="4"/>
      <c r="Z740" s="4"/>
    </row>
    <row r="741" spans="1:26" ht="15.75" hidden="1" customHeight="1" x14ac:dyDescent="0.15">
      <c r="A741" s="1"/>
      <c r="B741" s="5" t="s">
        <v>51</v>
      </c>
      <c r="C741" s="7" t="s">
        <v>52</v>
      </c>
      <c r="D741" s="2"/>
      <c r="E741" s="2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4"/>
      <c r="Y741" s="4"/>
      <c r="Z741" s="4"/>
    </row>
    <row r="742" spans="1:26" ht="15.75" hidden="1" customHeight="1" x14ac:dyDescent="0.15">
      <c r="A742" s="1"/>
      <c r="B742" s="5" t="s">
        <v>51</v>
      </c>
      <c r="C742" s="7" t="s">
        <v>52</v>
      </c>
      <c r="D742" s="2"/>
      <c r="E742" s="2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4"/>
      <c r="Y742" s="4"/>
      <c r="Z742" s="4"/>
    </row>
    <row r="743" spans="1:26" ht="15.75" hidden="1" customHeight="1" x14ac:dyDescent="0.15">
      <c r="A743" s="1"/>
      <c r="B743" s="5" t="s">
        <v>51</v>
      </c>
      <c r="C743" s="7" t="s">
        <v>52</v>
      </c>
      <c r="D743" s="2"/>
      <c r="E743" s="2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4"/>
      <c r="Y743" s="4"/>
      <c r="Z743" s="4"/>
    </row>
    <row r="744" spans="1:26" ht="15.75" hidden="1" customHeight="1" x14ac:dyDescent="0.15">
      <c r="A744" s="1"/>
      <c r="B744" s="5" t="s">
        <v>51</v>
      </c>
      <c r="C744" s="7" t="s">
        <v>52</v>
      </c>
      <c r="D744" s="2"/>
      <c r="E744" s="2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4"/>
      <c r="Y744" s="4"/>
      <c r="Z744" s="4"/>
    </row>
    <row r="745" spans="1:26" ht="15.75" hidden="1" customHeight="1" x14ac:dyDescent="0.15">
      <c r="A745" s="1"/>
      <c r="B745" s="5" t="s">
        <v>51</v>
      </c>
      <c r="C745" s="7" t="s">
        <v>52</v>
      </c>
      <c r="D745" s="2"/>
      <c r="E745" s="2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4"/>
      <c r="Y745" s="4"/>
      <c r="Z745" s="4"/>
    </row>
    <row r="746" spans="1:26" ht="15.75" hidden="1" customHeight="1" x14ac:dyDescent="0.15">
      <c r="A746" s="1"/>
      <c r="B746" s="5" t="s">
        <v>51</v>
      </c>
      <c r="C746" s="7" t="s">
        <v>52</v>
      </c>
      <c r="D746" s="2"/>
      <c r="E746" s="2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4"/>
      <c r="Y746" s="4"/>
      <c r="Z746" s="4"/>
    </row>
    <row r="747" spans="1:26" ht="15.75" hidden="1" customHeight="1" x14ac:dyDescent="0.15">
      <c r="A747" s="1"/>
      <c r="B747" s="5" t="s">
        <v>51</v>
      </c>
      <c r="C747" s="7" t="s">
        <v>52</v>
      </c>
      <c r="D747" s="2"/>
      <c r="E747" s="2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4"/>
      <c r="Y747" s="4"/>
      <c r="Z747" s="4"/>
    </row>
    <row r="748" spans="1:26" ht="15.75" hidden="1" customHeight="1" x14ac:dyDescent="0.15">
      <c r="A748" s="1"/>
      <c r="B748" s="5" t="s">
        <v>51</v>
      </c>
      <c r="C748" s="7" t="s">
        <v>52</v>
      </c>
      <c r="D748" s="2"/>
      <c r="E748" s="2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4"/>
      <c r="Y748" s="4"/>
      <c r="Z748" s="4"/>
    </row>
    <row r="749" spans="1:26" ht="15.75" hidden="1" customHeight="1" x14ac:dyDescent="0.15">
      <c r="A749" s="1"/>
      <c r="B749" s="5" t="s">
        <v>51</v>
      </c>
      <c r="C749" s="7" t="s">
        <v>52</v>
      </c>
      <c r="D749" s="2"/>
      <c r="E749" s="2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4"/>
      <c r="Y749" s="4"/>
      <c r="Z749" s="4"/>
    </row>
    <row r="750" spans="1:26" ht="15.75" hidden="1" customHeight="1" x14ac:dyDescent="0.15">
      <c r="A750" s="1"/>
      <c r="B750" s="5" t="s">
        <v>51</v>
      </c>
      <c r="C750" s="7" t="s">
        <v>52</v>
      </c>
      <c r="D750" s="2"/>
      <c r="E750" s="2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4"/>
      <c r="Y750" s="4"/>
      <c r="Z750" s="4"/>
    </row>
    <row r="751" spans="1:26" ht="15.75" hidden="1" customHeight="1" x14ac:dyDescent="0.15">
      <c r="A751" s="1"/>
      <c r="B751" s="5" t="s">
        <v>51</v>
      </c>
      <c r="C751" s="7" t="s">
        <v>52</v>
      </c>
      <c r="D751" s="2"/>
      <c r="E751" s="2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4"/>
      <c r="Y751" s="4"/>
      <c r="Z751" s="4"/>
    </row>
    <row r="752" spans="1:26" ht="15.75" hidden="1" customHeight="1" x14ac:dyDescent="0.15">
      <c r="A752" s="1"/>
      <c r="B752" s="5" t="s">
        <v>51</v>
      </c>
      <c r="C752" s="7" t="s">
        <v>52</v>
      </c>
      <c r="D752" s="2"/>
      <c r="E752" s="2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4"/>
      <c r="Y752" s="4"/>
      <c r="Z752" s="4"/>
    </row>
    <row r="753" spans="1:26" ht="15.75" hidden="1" customHeight="1" x14ac:dyDescent="0.15">
      <c r="A753" s="1"/>
      <c r="B753" s="5" t="s">
        <v>51</v>
      </c>
      <c r="C753" s="7" t="s">
        <v>52</v>
      </c>
      <c r="D753" s="2"/>
      <c r="E753" s="2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4"/>
      <c r="Y753" s="4"/>
      <c r="Z753" s="4"/>
    </row>
    <row r="754" spans="1:26" ht="15.75" hidden="1" customHeight="1" x14ac:dyDescent="0.15">
      <c r="A754" s="1"/>
      <c r="B754" s="5" t="s">
        <v>51</v>
      </c>
      <c r="C754" s="7" t="s">
        <v>52</v>
      </c>
      <c r="D754" s="2"/>
      <c r="E754" s="2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4"/>
      <c r="Y754" s="4"/>
      <c r="Z754" s="4"/>
    </row>
    <row r="755" spans="1:26" ht="15.75" hidden="1" customHeight="1" x14ac:dyDescent="0.15">
      <c r="A755" s="1"/>
      <c r="B755" s="5" t="s">
        <v>51</v>
      </c>
      <c r="C755" s="7" t="s">
        <v>52</v>
      </c>
      <c r="D755" s="2"/>
      <c r="E755" s="2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4"/>
      <c r="Y755" s="4"/>
      <c r="Z755" s="4"/>
    </row>
    <row r="756" spans="1:26" ht="15.75" hidden="1" customHeight="1" x14ac:dyDescent="0.15">
      <c r="A756" s="1"/>
      <c r="B756" s="5" t="s">
        <v>51</v>
      </c>
      <c r="C756" s="7" t="s">
        <v>52</v>
      </c>
      <c r="D756" s="2"/>
      <c r="E756" s="2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4"/>
      <c r="Y756" s="4"/>
      <c r="Z756" s="4"/>
    </row>
    <row r="757" spans="1:26" ht="15.75" hidden="1" customHeight="1" x14ac:dyDescent="0.15">
      <c r="A757" s="1"/>
      <c r="B757" s="5" t="s">
        <v>51</v>
      </c>
      <c r="C757" s="7" t="s">
        <v>52</v>
      </c>
      <c r="D757" s="2"/>
      <c r="E757" s="2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4"/>
      <c r="Y757" s="4"/>
      <c r="Z757" s="4"/>
    </row>
    <row r="758" spans="1:26" ht="15.75" hidden="1" customHeight="1" x14ac:dyDescent="0.15">
      <c r="A758" s="1"/>
      <c r="B758" s="5" t="s">
        <v>51</v>
      </c>
      <c r="C758" s="7" t="s">
        <v>52</v>
      </c>
      <c r="D758" s="2"/>
      <c r="E758" s="2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4"/>
      <c r="Y758" s="4"/>
      <c r="Z758" s="4"/>
    </row>
    <row r="759" spans="1:26" ht="15.75" hidden="1" customHeight="1" x14ac:dyDescent="0.15">
      <c r="A759" s="1"/>
      <c r="B759" s="5" t="s">
        <v>51</v>
      </c>
      <c r="C759" s="7" t="s">
        <v>52</v>
      </c>
      <c r="D759" s="2"/>
      <c r="E759" s="2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4"/>
      <c r="Y759" s="4"/>
      <c r="Z759" s="4"/>
    </row>
    <row r="760" spans="1:26" ht="15.75" hidden="1" customHeight="1" x14ac:dyDescent="0.15">
      <c r="A760" s="1"/>
      <c r="B760" s="5" t="s">
        <v>51</v>
      </c>
      <c r="C760" s="7" t="s">
        <v>52</v>
      </c>
      <c r="D760" s="2"/>
      <c r="E760" s="2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4"/>
      <c r="Y760" s="4"/>
      <c r="Z760" s="4"/>
    </row>
    <row r="761" spans="1:26" ht="15.75" hidden="1" customHeight="1" x14ac:dyDescent="0.15">
      <c r="A761" s="1"/>
      <c r="B761" s="5" t="s">
        <v>51</v>
      </c>
      <c r="C761" s="7" t="s">
        <v>52</v>
      </c>
      <c r="D761" s="2"/>
      <c r="E761" s="2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4"/>
      <c r="Y761" s="4"/>
      <c r="Z761" s="4"/>
    </row>
    <row r="762" spans="1:26" ht="15.75" hidden="1" customHeight="1" x14ac:dyDescent="0.15">
      <c r="A762" s="1"/>
      <c r="B762" s="5" t="s">
        <v>51</v>
      </c>
      <c r="C762" s="7" t="s">
        <v>52</v>
      </c>
      <c r="D762" s="2"/>
      <c r="E762" s="2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4"/>
      <c r="Y762" s="4"/>
      <c r="Z762" s="4"/>
    </row>
    <row r="763" spans="1:26" ht="15.75" hidden="1" customHeight="1" x14ac:dyDescent="0.15">
      <c r="A763" s="1"/>
      <c r="B763" s="5" t="s">
        <v>51</v>
      </c>
      <c r="C763" s="7" t="s">
        <v>52</v>
      </c>
      <c r="D763" s="2"/>
      <c r="E763" s="2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4"/>
      <c r="Y763" s="4"/>
      <c r="Z763" s="4"/>
    </row>
    <row r="764" spans="1:26" ht="15.75" hidden="1" customHeight="1" x14ac:dyDescent="0.15">
      <c r="A764" s="1"/>
      <c r="B764" s="5" t="s">
        <v>51</v>
      </c>
      <c r="C764" s="7" t="s">
        <v>52</v>
      </c>
      <c r="D764" s="2"/>
      <c r="E764" s="2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4"/>
      <c r="Y764" s="4"/>
      <c r="Z764" s="4"/>
    </row>
    <row r="765" spans="1:26" ht="15.75" hidden="1" customHeight="1" x14ac:dyDescent="0.15">
      <c r="A765" s="1"/>
      <c r="B765" s="5" t="s">
        <v>51</v>
      </c>
      <c r="C765" s="7" t="s">
        <v>52</v>
      </c>
      <c r="D765" s="2"/>
      <c r="E765" s="2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4"/>
      <c r="Y765" s="4"/>
      <c r="Z765" s="4"/>
    </row>
    <row r="766" spans="1:26" ht="15.75" hidden="1" customHeight="1" x14ac:dyDescent="0.15">
      <c r="A766" s="1"/>
      <c r="B766" s="5" t="s">
        <v>51</v>
      </c>
      <c r="C766" s="7" t="s">
        <v>52</v>
      </c>
      <c r="D766" s="2"/>
      <c r="E766" s="2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4"/>
      <c r="Y766" s="4"/>
      <c r="Z766" s="4"/>
    </row>
    <row r="767" spans="1:26" ht="15.75" hidden="1" customHeight="1" x14ac:dyDescent="0.15">
      <c r="A767" s="1"/>
      <c r="B767" s="5" t="s">
        <v>51</v>
      </c>
      <c r="C767" s="7" t="s">
        <v>52</v>
      </c>
      <c r="D767" s="2"/>
      <c r="E767" s="2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4"/>
      <c r="Y767" s="4"/>
      <c r="Z767" s="4"/>
    </row>
    <row r="768" spans="1:26" ht="15.75" hidden="1" customHeight="1" x14ac:dyDescent="0.15">
      <c r="A768" s="1"/>
      <c r="B768" s="5" t="s">
        <v>51</v>
      </c>
      <c r="C768" s="7" t="s">
        <v>52</v>
      </c>
      <c r="D768" s="2"/>
      <c r="E768" s="2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4"/>
      <c r="Y768" s="4"/>
      <c r="Z768" s="4"/>
    </row>
    <row r="769" spans="1:26" ht="15.75" hidden="1" customHeight="1" x14ac:dyDescent="0.15">
      <c r="A769" s="1"/>
      <c r="B769" s="5" t="s">
        <v>51</v>
      </c>
      <c r="C769" s="7" t="s">
        <v>52</v>
      </c>
      <c r="D769" s="2"/>
      <c r="E769" s="2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4"/>
      <c r="Y769" s="4"/>
      <c r="Z769" s="4"/>
    </row>
    <row r="770" spans="1:26" ht="15.75" hidden="1" customHeight="1" x14ac:dyDescent="0.15">
      <c r="A770" s="1"/>
      <c r="B770" s="5" t="s">
        <v>51</v>
      </c>
      <c r="C770" s="7" t="s">
        <v>52</v>
      </c>
      <c r="D770" s="2"/>
      <c r="E770" s="2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4"/>
      <c r="Y770" s="4"/>
      <c r="Z770" s="4"/>
    </row>
    <row r="771" spans="1:26" ht="15.75" hidden="1" customHeight="1" x14ac:dyDescent="0.15">
      <c r="A771" s="1"/>
      <c r="B771" s="5" t="s">
        <v>51</v>
      </c>
      <c r="C771" s="7" t="s">
        <v>52</v>
      </c>
      <c r="D771" s="2"/>
      <c r="E771" s="2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4"/>
      <c r="Y771" s="4"/>
      <c r="Z771" s="4"/>
    </row>
    <row r="772" spans="1:26" ht="15.75" hidden="1" customHeight="1" x14ac:dyDescent="0.15">
      <c r="A772" s="1"/>
      <c r="B772" s="5" t="s">
        <v>51</v>
      </c>
      <c r="C772" s="7" t="s">
        <v>52</v>
      </c>
      <c r="D772" s="2"/>
      <c r="E772" s="2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4"/>
      <c r="Y772" s="4"/>
      <c r="Z772" s="4"/>
    </row>
    <row r="773" spans="1:26" ht="15.75" hidden="1" customHeight="1" x14ac:dyDescent="0.15">
      <c r="A773" s="1"/>
      <c r="B773" s="5" t="s">
        <v>51</v>
      </c>
      <c r="C773" s="7" t="s">
        <v>52</v>
      </c>
      <c r="D773" s="2"/>
      <c r="E773" s="2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4"/>
      <c r="Y773" s="4"/>
      <c r="Z773" s="4"/>
    </row>
    <row r="774" spans="1:26" ht="15.75" hidden="1" customHeight="1" x14ac:dyDescent="0.15">
      <c r="A774" s="1"/>
      <c r="B774" s="5" t="s">
        <v>51</v>
      </c>
      <c r="C774" s="7" t="s">
        <v>52</v>
      </c>
      <c r="D774" s="2"/>
      <c r="E774" s="2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4"/>
      <c r="Y774" s="4"/>
      <c r="Z774" s="4"/>
    </row>
    <row r="775" spans="1:26" ht="15.75" hidden="1" customHeight="1" x14ac:dyDescent="0.15">
      <c r="A775" s="1"/>
      <c r="B775" s="5" t="s">
        <v>51</v>
      </c>
      <c r="C775" s="7" t="s">
        <v>52</v>
      </c>
      <c r="D775" s="2"/>
      <c r="E775" s="2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4"/>
      <c r="Y775" s="4"/>
      <c r="Z775" s="4"/>
    </row>
    <row r="776" spans="1:26" ht="15.75" hidden="1" customHeight="1" x14ac:dyDescent="0.15">
      <c r="A776" s="1"/>
      <c r="B776" s="5" t="s">
        <v>51</v>
      </c>
      <c r="C776" s="7" t="s">
        <v>52</v>
      </c>
      <c r="D776" s="2"/>
      <c r="E776" s="2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4"/>
      <c r="Y776" s="4"/>
      <c r="Z776" s="4"/>
    </row>
    <row r="777" spans="1:26" ht="15.75" hidden="1" customHeight="1" x14ac:dyDescent="0.15">
      <c r="A777" s="1"/>
      <c r="B777" s="5" t="s">
        <v>51</v>
      </c>
      <c r="C777" s="7" t="s">
        <v>52</v>
      </c>
      <c r="D777" s="2"/>
      <c r="E777" s="2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4"/>
      <c r="Y777" s="4"/>
      <c r="Z777" s="4"/>
    </row>
    <row r="778" spans="1:26" ht="15.75" hidden="1" customHeight="1" x14ac:dyDescent="0.15">
      <c r="A778" s="1"/>
      <c r="B778" s="5" t="s">
        <v>51</v>
      </c>
      <c r="C778" s="7" t="s">
        <v>52</v>
      </c>
      <c r="D778" s="2"/>
      <c r="E778" s="2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4"/>
      <c r="Y778" s="4"/>
      <c r="Z778" s="4"/>
    </row>
    <row r="779" spans="1:26" ht="15.75" hidden="1" customHeight="1" x14ac:dyDescent="0.15">
      <c r="A779" s="1"/>
      <c r="B779" s="5" t="s">
        <v>51</v>
      </c>
      <c r="C779" s="7" t="s">
        <v>52</v>
      </c>
      <c r="D779" s="2"/>
      <c r="E779" s="2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4"/>
      <c r="Y779" s="4"/>
      <c r="Z779" s="4"/>
    </row>
    <row r="780" spans="1:26" ht="15.75" hidden="1" customHeight="1" x14ac:dyDescent="0.15">
      <c r="A780" s="1"/>
      <c r="B780" s="5" t="s">
        <v>51</v>
      </c>
      <c r="C780" s="7" t="s">
        <v>52</v>
      </c>
      <c r="D780" s="2"/>
      <c r="E780" s="2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4"/>
      <c r="Y780" s="4"/>
      <c r="Z780" s="4"/>
    </row>
    <row r="781" spans="1:26" ht="15.75" hidden="1" customHeight="1" x14ac:dyDescent="0.15">
      <c r="A781" s="1"/>
      <c r="B781" s="5" t="s">
        <v>51</v>
      </c>
      <c r="C781" s="7" t="s">
        <v>52</v>
      </c>
      <c r="D781" s="2"/>
      <c r="E781" s="2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4"/>
      <c r="Y781" s="4"/>
      <c r="Z781" s="4"/>
    </row>
    <row r="782" spans="1:26" ht="15.75" hidden="1" customHeight="1" x14ac:dyDescent="0.15">
      <c r="A782" s="1"/>
      <c r="B782" s="5" t="s">
        <v>51</v>
      </c>
      <c r="C782" s="7" t="s">
        <v>52</v>
      </c>
      <c r="D782" s="2"/>
      <c r="E782" s="2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4"/>
      <c r="Y782" s="4"/>
      <c r="Z782" s="4"/>
    </row>
    <row r="783" spans="1:26" ht="15.75" hidden="1" customHeight="1" x14ac:dyDescent="0.15">
      <c r="A783" s="1"/>
      <c r="B783" s="5" t="s">
        <v>51</v>
      </c>
      <c r="C783" s="7" t="s">
        <v>52</v>
      </c>
      <c r="D783" s="2"/>
      <c r="E783" s="2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4"/>
      <c r="Y783" s="4"/>
      <c r="Z783" s="4"/>
    </row>
    <row r="784" spans="1:26" ht="15.75" hidden="1" customHeight="1" x14ac:dyDescent="0.15">
      <c r="A784" s="1"/>
      <c r="B784" s="5" t="s">
        <v>51</v>
      </c>
      <c r="C784" s="7" t="s">
        <v>52</v>
      </c>
      <c r="D784" s="2"/>
      <c r="E784" s="2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4"/>
      <c r="Y784" s="4"/>
      <c r="Z784" s="4"/>
    </row>
    <row r="785" spans="1:26" ht="15.75" hidden="1" customHeight="1" x14ac:dyDescent="0.15">
      <c r="A785" s="1"/>
      <c r="B785" s="5" t="s">
        <v>51</v>
      </c>
      <c r="C785" s="7" t="s">
        <v>52</v>
      </c>
      <c r="D785" s="2"/>
      <c r="E785" s="2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4"/>
      <c r="Y785" s="4"/>
      <c r="Z785" s="4"/>
    </row>
    <row r="786" spans="1:26" ht="15.75" hidden="1" customHeight="1" x14ac:dyDescent="0.15">
      <c r="A786" s="1"/>
      <c r="B786" s="5" t="s">
        <v>51</v>
      </c>
      <c r="C786" s="7" t="s">
        <v>52</v>
      </c>
      <c r="D786" s="2"/>
      <c r="E786" s="2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4"/>
      <c r="Y786" s="4"/>
      <c r="Z786" s="4"/>
    </row>
    <row r="787" spans="1:26" ht="15.75" hidden="1" customHeight="1" x14ac:dyDescent="0.15">
      <c r="A787" s="1"/>
      <c r="B787" s="5" t="s">
        <v>51</v>
      </c>
      <c r="C787" s="7" t="s">
        <v>52</v>
      </c>
      <c r="D787" s="2"/>
      <c r="E787" s="2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4"/>
      <c r="Y787" s="4"/>
      <c r="Z787" s="4"/>
    </row>
    <row r="788" spans="1:26" ht="15.75" hidden="1" customHeight="1" x14ac:dyDescent="0.15">
      <c r="A788" s="1"/>
      <c r="B788" s="5" t="s">
        <v>51</v>
      </c>
      <c r="C788" s="7" t="s">
        <v>52</v>
      </c>
      <c r="D788" s="2"/>
      <c r="E788" s="2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4"/>
      <c r="Y788" s="4"/>
      <c r="Z788" s="4"/>
    </row>
    <row r="789" spans="1:26" ht="15.75" hidden="1" customHeight="1" x14ac:dyDescent="0.15">
      <c r="A789" s="1"/>
      <c r="B789" s="5" t="s">
        <v>51</v>
      </c>
      <c r="C789" s="7" t="s">
        <v>52</v>
      </c>
      <c r="D789" s="2"/>
      <c r="E789" s="2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4"/>
      <c r="Y789" s="4"/>
      <c r="Z789" s="4"/>
    </row>
    <row r="790" spans="1:26" ht="15.75" hidden="1" customHeight="1" x14ac:dyDescent="0.15">
      <c r="A790" s="1"/>
      <c r="B790" s="5" t="s">
        <v>51</v>
      </c>
      <c r="C790" s="7" t="s">
        <v>52</v>
      </c>
      <c r="D790" s="2"/>
      <c r="E790" s="2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4"/>
      <c r="Y790" s="4"/>
      <c r="Z790" s="4"/>
    </row>
    <row r="791" spans="1:26" ht="15.75" hidden="1" customHeight="1" x14ac:dyDescent="0.15">
      <c r="A791" s="1"/>
      <c r="B791" s="5" t="s">
        <v>51</v>
      </c>
      <c r="C791" s="7" t="s">
        <v>52</v>
      </c>
      <c r="D791" s="2"/>
      <c r="E791" s="2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4"/>
      <c r="Y791" s="4"/>
      <c r="Z791" s="4"/>
    </row>
    <row r="792" spans="1:26" ht="15.75" hidden="1" customHeight="1" x14ac:dyDescent="0.15">
      <c r="A792" s="1"/>
      <c r="B792" s="5" t="s">
        <v>51</v>
      </c>
      <c r="C792" s="7" t="s">
        <v>52</v>
      </c>
      <c r="D792" s="2"/>
      <c r="E792" s="2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4"/>
      <c r="Y792" s="4"/>
      <c r="Z792" s="4"/>
    </row>
    <row r="793" spans="1:26" ht="15.75" hidden="1" customHeight="1" x14ac:dyDescent="0.15">
      <c r="A793" s="1"/>
      <c r="B793" s="5" t="s">
        <v>51</v>
      </c>
      <c r="C793" s="7" t="s">
        <v>52</v>
      </c>
      <c r="D793" s="2"/>
      <c r="E793" s="2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4"/>
      <c r="Y793" s="4"/>
      <c r="Z793" s="4"/>
    </row>
    <row r="794" spans="1:26" ht="15.75" hidden="1" customHeight="1" x14ac:dyDescent="0.15">
      <c r="A794" s="1"/>
      <c r="B794" s="5" t="s">
        <v>51</v>
      </c>
      <c r="C794" s="7" t="s">
        <v>52</v>
      </c>
      <c r="D794" s="2"/>
      <c r="E794" s="2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4"/>
      <c r="Y794" s="4"/>
      <c r="Z794" s="4"/>
    </row>
    <row r="795" spans="1:26" ht="15.75" hidden="1" customHeight="1" x14ac:dyDescent="0.15">
      <c r="A795" s="1"/>
      <c r="B795" s="5" t="s">
        <v>51</v>
      </c>
      <c r="C795" s="7" t="s">
        <v>52</v>
      </c>
      <c r="D795" s="2"/>
      <c r="E795" s="2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4"/>
      <c r="Y795" s="4"/>
      <c r="Z795" s="4"/>
    </row>
    <row r="796" spans="1:26" ht="15.75" hidden="1" customHeight="1" x14ac:dyDescent="0.15">
      <c r="A796" s="1"/>
      <c r="B796" s="5" t="s">
        <v>51</v>
      </c>
      <c r="C796" s="7" t="s">
        <v>52</v>
      </c>
      <c r="D796" s="2"/>
      <c r="E796" s="2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4"/>
      <c r="Y796" s="4"/>
      <c r="Z796" s="4"/>
    </row>
    <row r="797" spans="1:26" ht="15.75" hidden="1" customHeight="1" x14ac:dyDescent="0.15">
      <c r="A797" s="1"/>
      <c r="B797" s="5" t="s">
        <v>51</v>
      </c>
      <c r="C797" s="7" t="s">
        <v>52</v>
      </c>
      <c r="D797" s="2"/>
      <c r="E797" s="2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4"/>
      <c r="Y797" s="4"/>
      <c r="Z797" s="4"/>
    </row>
    <row r="798" spans="1:26" ht="15.75" hidden="1" customHeight="1" x14ac:dyDescent="0.15">
      <c r="A798" s="1"/>
      <c r="B798" s="5" t="s">
        <v>51</v>
      </c>
      <c r="C798" s="7" t="s">
        <v>52</v>
      </c>
      <c r="D798" s="2"/>
      <c r="E798" s="2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4"/>
      <c r="Y798" s="4"/>
      <c r="Z798" s="4"/>
    </row>
    <row r="799" spans="1:26" ht="15.75" hidden="1" customHeight="1" x14ac:dyDescent="0.15">
      <c r="A799" s="1"/>
      <c r="B799" s="5" t="s">
        <v>51</v>
      </c>
      <c r="C799" s="7" t="s">
        <v>52</v>
      </c>
      <c r="D799" s="2"/>
      <c r="E799" s="2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4"/>
      <c r="Y799" s="4"/>
      <c r="Z799" s="4"/>
    </row>
    <row r="800" spans="1:26" ht="15.75" hidden="1" customHeight="1" x14ac:dyDescent="0.15">
      <c r="A800" s="1"/>
      <c r="B800" s="5" t="s">
        <v>51</v>
      </c>
      <c r="C800" s="7" t="s">
        <v>52</v>
      </c>
      <c r="D800" s="2"/>
      <c r="E800" s="2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4"/>
      <c r="Y800" s="4"/>
      <c r="Z800" s="4"/>
    </row>
    <row r="801" spans="1:26" ht="15.75" hidden="1" customHeight="1" x14ac:dyDescent="0.15">
      <c r="A801" s="1"/>
      <c r="B801" s="5" t="s">
        <v>51</v>
      </c>
      <c r="C801" s="7" t="s">
        <v>52</v>
      </c>
      <c r="D801" s="2"/>
      <c r="E801" s="2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4"/>
      <c r="Y801" s="4"/>
      <c r="Z801" s="4"/>
    </row>
    <row r="802" spans="1:26" ht="15.75" hidden="1" customHeight="1" x14ac:dyDescent="0.15">
      <c r="A802" s="1"/>
      <c r="B802" s="5" t="s">
        <v>51</v>
      </c>
      <c r="C802" s="7" t="s">
        <v>52</v>
      </c>
      <c r="D802" s="2"/>
      <c r="E802" s="2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4"/>
      <c r="Y802" s="4"/>
      <c r="Z802" s="4"/>
    </row>
    <row r="803" spans="1:26" ht="15.75" hidden="1" customHeight="1" x14ac:dyDescent="0.15">
      <c r="A803" s="1"/>
      <c r="B803" s="5" t="s">
        <v>51</v>
      </c>
      <c r="C803" s="7" t="s">
        <v>52</v>
      </c>
      <c r="D803" s="2"/>
      <c r="E803" s="2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4"/>
      <c r="Y803" s="4"/>
      <c r="Z803" s="4"/>
    </row>
    <row r="804" spans="1:26" ht="15.75" hidden="1" customHeight="1" x14ac:dyDescent="0.15">
      <c r="A804" s="1"/>
      <c r="B804" s="5" t="s">
        <v>51</v>
      </c>
      <c r="C804" s="7" t="s">
        <v>52</v>
      </c>
      <c r="D804" s="2"/>
      <c r="E804" s="2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4"/>
      <c r="Y804" s="4"/>
      <c r="Z804" s="4"/>
    </row>
    <row r="805" spans="1:26" ht="15.75" hidden="1" customHeight="1" x14ac:dyDescent="0.15">
      <c r="A805" s="1"/>
      <c r="B805" s="5" t="s">
        <v>51</v>
      </c>
      <c r="C805" s="7" t="s">
        <v>52</v>
      </c>
      <c r="D805" s="2"/>
      <c r="E805" s="2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4"/>
      <c r="Y805" s="4"/>
      <c r="Z805" s="4"/>
    </row>
    <row r="806" spans="1:26" ht="15.75" hidden="1" customHeight="1" x14ac:dyDescent="0.15">
      <c r="A806" s="1"/>
      <c r="B806" s="5" t="s">
        <v>51</v>
      </c>
      <c r="C806" s="7" t="s">
        <v>52</v>
      </c>
      <c r="D806" s="2"/>
      <c r="E806" s="2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4"/>
      <c r="Y806" s="4"/>
      <c r="Z806" s="4"/>
    </row>
    <row r="807" spans="1:26" ht="15.75" hidden="1" customHeight="1" x14ac:dyDescent="0.15">
      <c r="A807" s="1"/>
      <c r="B807" s="5" t="s">
        <v>51</v>
      </c>
      <c r="C807" s="7" t="s">
        <v>52</v>
      </c>
      <c r="D807" s="2"/>
      <c r="E807" s="2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4"/>
      <c r="Y807" s="4"/>
      <c r="Z807" s="4"/>
    </row>
    <row r="808" spans="1:26" ht="15.75" hidden="1" customHeight="1" x14ac:dyDescent="0.15">
      <c r="A808" s="1"/>
      <c r="B808" s="5" t="s">
        <v>51</v>
      </c>
      <c r="C808" s="7" t="s">
        <v>52</v>
      </c>
      <c r="D808" s="2"/>
      <c r="E808" s="2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4"/>
      <c r="Y808" s="4"/>
      <c r="Z808" s="4"/>
    </row>
    <row r="809" spans="1:26" ht="15.75" hidden="1" customHeight="1" x14ac:dyDescent="0.15">
      <c r="A809" s="1"/>
      <c r="B809" s="5" t="s">
        <v>51</v>
      </c>
      <c r="C809" s="7" t="s">
        <v>52</v>
      </c>
      <c r="D809" s="2"/>
      <c r="E809" s="2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4"/>
      <c r="Y809" s="4"/>
      <c r="Z809" s="4"/>
    </row>
    <row r="810" spans="1:26" ht="15.75" hidden="1" customHeight="1" x14ac:dyDescent="0.15">
      <c r="A810" s="1"/>
      <c r="B810" s="5" t="s">
        <v>51</v>
      </c>
      <c r="C810" s="7" t="s">
        <v>52</v>
      </c>
      <c r="D810" s="2"/>
      <c r="E810" s="2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4"/>
      <c r="Y810" s="4"/>
      <c r="Z810" s="4"/>
    </row>
    <row r="811" spans="1:26" ht="15.75" hidden="1" customHeight="1" x14ac:dyDescent="0.15">
      <c r="A811" s="1"/>
      <c r="B811" s="5" t="s">
        <v>51</v>
      </c>
      <c r="C811" s="7" t="s">
        <v>52</v>
      </c>
      <c r="D811" s="2"/>
      <c r="E811" s="2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4"/>
      <c r="Y811" s="4"/>
      <c r="Z811" s="4"/>
    </row>
    <row r="812" spans="1:26" ht="15.75" hidden="1" customHeight="1" x14ac:dyDescent="0.15">
      <c r="A812" s="1"/>
      <c r="B812" s="5" t="s">
        <v>51</v>
      </c>
      <c r="C812" s="7" t="s">
        <v>52</v>
      </c>
      <c r="D812" s="2"/>
      <c r="E812" s="2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4"/>
      <c r="Y812" s="4"/>
      <c r="Z812" s="4"/>
    </row>
    <row r="813" spans="1:26" ht="15.75" hidden="1" customHeight="1" x14ac:dyDescent="0.15">
      <c r="A813" s="1"/>
      <c r="B813" s="5" t="s">
        <v>51</v>
      </c>
      <c r="C813" s="7" t="s">
        <v>52</v>
      </c>
      <c r="D813" s="2"/>
      <c r="E813" s="2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4"/>
      <c r="Y813" s="4"/>
      <c r="Z813" s="4"/>
    </row>
    <row r="814" spans="1:26" ht="15.75" hidden="1" customHeight="1" x14ac:dyDescent="0.15">
      <c r="A814" s="1"/>
      <c r="B814" s="5" t="s">
        <v>51</v>
      </c>
      <c r="C814" s="7" t="s">
        <v>52</v>
      </c>
      <c r="D814" s="2"/>
      <c r="E814" s="2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4"/>
      <c r="Y814" s="4"/>
      <c r="Z814" s="4"/>
    </row>
    <row r="815" spans="1:26" ht="15.75" hidden="1" customHeight="1" x14ac:dyDescent="0.15">
      <c r="A815" s="1"/>
      <c r="B815" s="5" t="s">
        <v>51</v>
      </c>
      <c r="C815" s="7" t="s">
        <v>52</v>
      </c>
      <c r="D815" s="2"/>
      <c r="E815" s="2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4"/>
      <c r="Y815" s="4"/>
      <c r="Z815" s="4"/>
    </row>
    <row r="816" spans="1:26" ht="15.75" hidden="1" customHeight="1" x14ac:dyDescent="0.15">
      <c r="A816" s="1"/>
      <c r="B816" s="5" t="s">
        <v>51</v>
      </c>
      <c r="C816" s="7" t="s">
        <v>52</v>
      </c>
      <c r="D816" s="2"/>
      <c r="E816" s="2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4"/>
      <c r="Y816" s="4"/>
      <c r="Z816" s="4"/>
    </row>
    <row r="817" spans="1:26" ht="15.75" hidden="1" customHeight="1" x14ac:dyDescent="0.15">
      <c r="A817" s="1"/>
      <c r="B817" s="5" t="s">
        <v>51</v>
      </c>
      <c r="C817" s="7" t="s">
        <v>52</v>
      </c>
      <c r="D817" s="2"/>
      <c r="E817" s="2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4"/>
      <c r="Y817" s="4"/>
      <c r="Z817" s="4"/>
    </row>
    <row r="818" spans="1:26" ht="15.75" hidden="1" customHeight="1" x14ac:dyDescent="0.15">
      <c r="A818" s="1"/>
      <c r="B818" s="5" t="s">
        <v>51</v>
      </c>
      <c r="C818" s="7" t="s">
        <v>52</v>
      </c>
      <c r="D818" s="2"/>
      <c r="E818" s="2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4"/>
      <c r="Y818" s="4"/>
      <c r="Z818" s="4"/>
    </row>
    <row r="819" spans="1:26" ht="15.75" hidden="1" customHeight="1" x14ac:dyDescent="0.15">
      <c r="A819" s="1"/>
      <c r="B819" s="5" t="s">
        <v>51</v>
      </c>
      <c r="C819" s="7" t="s">
        <v>52</v>
      </c>
      <c r="D819" s="2"/>
      <c r="E819" s="2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4"/>
      <c r="Y819" s="4"/>
      <c r="Z819" s="4"/>
    </row>
    <row r="820" spans="1:26" ht="15.75" hidden="1" customHeight="1" x14ac:dyDescent="0.15">
      <c r="A820" s="1"/>
      <c r="B820" s="5" t="s">
        <v>51</v>
      </c>
      <c r="C820" s="7" t="s">
        <v>52</v>
      </c>
      <c r="D820" s="2"/>
      <c r="E820" s="2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4"/>
      <c r="Y820" s="4"/>
      <c r="Z820" s="4"/>
    </row>
    <row r="821" spans="1:26" ht="15.75" hidden="1" customHeight="1" x14ac:dyDescent="0.15">
      <c r="A821" s="1"/>
      <c r="B821" s="5" t="s">
        <v>51</v>
      </c>
      <c r="C821" s="7" t="s">
        <v>52</v>
      </c>
      <c r="D821" s="2"/>
      <c r="E821" s="2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4"/>
      <c r="Y821" s="4"/>
      <c r="Z821" s="4"/>
    </row>
    <row r="822" spans="1:26" ht="15.75" hidden="1" customHeight="1" x14ac:dyDescent="0.15">
      <c r="A822" s="1"/>
      <c r="B822" s="5" t="s">
        <v>51</v>
      </c>
      <c r="C822" s="7" t="s">
        <v>52</v>
      </c>
      <c r="D822" s="2"/>
      <c r="E822" s="2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4"/>
      <c r="Y822" s="4"/>
      <c r="Z822" s="4"/>
    </row>
    <row r="823" spans="1:26" ht="15.75" hidden="1" customHeight="1" x14ac:dyDescent="0.15">
      <c r="A823" s="1"/>
      <c r="B823" s="5" t="s">
        <v>51</v>
      </c>
      <c r="C823" s="7" t="s">
        <v>52</v>
      </c>
      <c r="D823" s="2"/>
      <c r="E823" s="2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4"/>
      <c r="Y823" s="4"/>
      <c r="Z823" s="4"/>
    </row>
    <row r="824" spans="1:26" ht="15.75" hidden="1" customHeight="1" x14ac:dyDescent="0.15">
      <c r="A824" s="1"/>
      <c r="B824" s="5" t="s">
        <v>51</v>
      </c>
      <c r="C824" s="7" t="s">
        <v>52</v>
      </c>
      <c r="D824" s="2"/>
      <c r="E824" s="2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4"/>
      <c r="Y824" s="4"/>
      <c r="Z824" s="4"/>
    </row>
    <row r="825" spans="1:26" ht="15.75" hidden="1" customHeight="1" x14ac:dyDescent="0.15">
      <c r="A825" s="1"/>
      <c r="B825" s="5" t="s">
        <v>51</v>
      </c>
      <c r="C825" s="7" t="s">
        <v>52</v>
      </c>
      <c r="D825" s="2"/>
      <c r="E825" s="2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4"/>
      <c r="Y825" s="4"/>
      <c r="Z825" s="4"/>
    </row>
    <row r="826" spans="1:26" ht="15.75" hidden="1" customHeight="1" x14ac:dyDescent="0.15">
      <c r="A826" s="1"/>
      <c r="B826" s="5" t="s">
        <v>51</v>
      </c>
      <c r="C826" s="7" t="s">
        <v>52</v>
      </c>
      <c r="D826" s="2"/>
      <c r="E826" s="2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4"/>
      <c r="Y826" s="4"/>
      <c r="Z826" s="4"/>
    </row>
    <row r="827" spans="1:26" ht="15.75" hidden="1" customHeight="1" x14ac:dyDescent="0.15">
      <c r="A827" s="1"/>
      <c r="B827" s="5" t="s">
        <v>51</v>
      </c>
      <c r="C827" s="7" t="s">
        <v>52</v>
      </c>
      <c r="D827" s="2"/>
      <c r="E827" s="2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4"/>
      <c r="Y827" s="4"/>
      <c r="Z827" s="4"/>
    </row>
    <row r="828" spans="1:26" ht="15.75" hidden="1" customHeight="1" x14ac:dyDescent="0.15">
      <c r="A828" s="1"/>
      <c r="B828" s="5" t="s">
        <v>51</v>
      </c>
      <c r="C828" s="7" t="s">
        <v>52</v>
      </c>
      <c r="D828" s="2"/>
      <c r="E828" s="2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4"/>
      <c r="Y828" s="4"/>
      <c r="Z828" s="4"/>
    </row>
    <row r="829" spans="1:26" ht="15.75" hidden="1" customHeight="1" x14ac:dyDescent="0.15">
      <c r="A829" s="1"/>
      <c r="B829" s="5" t="s">
        <v>51</v>
      </c>
      <c r="C829" s="7" t="s">
        <v>52</v>
      </c>
      <c r="D829" s="2"/>
      <c r="E829" s="2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4"/>
      <c r="Y829" s="4"/>
      <c r="Z829" s="4"/>
    </row>
    <row r="830" spans="1:26" ht="15.75" hidden="1" customHeight="1" x14ac:dyDescent="0.15">
      <c r="A830" s="1"/>
      <c r="B830" s="5" t="s">
        <v>51</v>
      </c>
      <c r="C830" s="7" t="s">
        <v>52</v>
      </c>
      <c r="D830" s="2"/>
      <c r="E830" s="2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4"/>
      <c r="Y830" s="4"/>
      <c r="Z830" s="4"/>
    </row>
    <row r="831" spans="1:26" ht="15.75" hidden="1" customHeight="1" x14ac:dyDescent="0.15">
      <c r="A831" s="1"/>
      <c r="B831" s="5" t="s">
        <v>51</v>
      </c>
      <c r="C831" s="7" t="s">
        <v>52</v>
      </c>
      <c r="D831" s="2"/>
      <c r="E831" s="2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4"/>
      <c r="Y831" s="4"/>
      <c r="Z831" s="4"/>
    </row>
    <row r="832" spans="1:26" ht="15.75" hidden="1" customHeight="1" x14ac:dyDescent="0.15">
      <c r="A832" s="1"/>
      <c r="B832" s="5" t="s">
        <v>51</v>
      </c>
      <c r="C832" s="7" t="s">
        <v>52</v>
      </c>
      <c r="D832" s="2"/>
      <c r="E832" s="2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4"/>
      <c r="Y832" s="4"/>
      <c r="Z832" s="4"/>
    </row>
    <row r="833" spans="1:26" ht="15.75" hidden="1" customHeight="1" x14ac:dyDescent="0.15">
      <c r="A833" s="1"/>
      <c r="B833" s="5" t="s">
        <v>51</v>
      </c>
      <c r="C833" s="7" t="s">
        <v>52</v>
      </c>
      <c r="D833" s="2"/>
      <c r="E833" s="2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4"/>
      <c r="Y833" s="4"/>
      <c r="Z833" s="4"/>
    </row>
    <row r="834" spans="1:26" ht="15.75" hidden="1" customHeight="1" x14ac:dyDescent="0.15">
      <c r="A834" s="1"/>
      <c r="B834" s="5" t="s">
        <v>51</v>
      </c>
      <c r="C834" s="7" t="s">
        <v>52</v>
      </c>
      <c r="D834" s="2"/>
      <c r="E834" s="2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4"/>
      <c r="Y834" s="4"/>
      <c r="Z834" s="4"/>
    </row>
    <row r="835" spans="1:26" ht="15.75" hidden="1" customHeight="1" x14ac:dyDescent="0.15">
      <c r="A835" s="1"/>
      <c r="B835" s="5" t="s">
        <v>51</v>
      </c>
      <c r="C835" s="7" t="s">
        <v>52</v>
      </c>
      <c r="D835" s="2"/>
      <c r="E835" s="2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4"/>
      <c r="Y835" s="4"/>
      <c r="Z835" s="4"/>
    </row>
    <row r="836" spans="1:26" ht="15.75" hidden="1" customHeight="1" x14ac:dyDescent="0.15">
      <c r="A836" s="1"/>
      <c r="B836" s="5" t="s">
        <v>51</v>
      </c>
      <c r="C836" s="7" t="s">
        <v>52</v>
      </c>
      <c r="D836" s="2"/>
      <c r="E836" s="2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4"/>
      <c r="Y836" s="4"/>
      <c r="Z836" s="4"/>
    </row>
    <row r="837" spans="1:26" ht="15.75" hidden="1" customHeight="1" x14ac:dyDescent="0.15">
      <c r="A837" s="1"/>
      <c r="B837" s="5" t="s">
        <v>51</v>
      </c>
      <c r="C837" s="7" t="s">
        <v>52</v>
      </c>
      <c r="D837" s="2"/>
      <c r="E837" s="2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4"/>
      <c r="Y837" s="4"/>
      <c r="Z837" s="4"/>
    </row>
    <row r="838" spans="1:26" ht="15.75" hidden="1" customHeight="1" x14ac:dyDescent="0.15">
      <c r="A838" s="1"/>
      <c r="B838" s="5" t="s">
        <v>51</v>
      </c>
      <c r="C838" s="7" t="s">
        <v>52</v>
      </c>
      <c r="D838" s="2"/>
      <c r="E838" s="2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4"/>
      <c r="Y838" s="4"/>
      <c r="Z838" s="4"/>
    </row>
    <row r="839" spans="1:26" ht="15.75" hidden="1" customHeight="1" x14ac:dyDescent="0.15">
      <c r="A839" s="1"/>
      <c r="B839" s="5" t="s">
        <v>51</v>
      </c>
      <c r="C839" s="7" t="s">
        <v>52</v>
      </c>
      <c r="D839" s="2"/>
      <c r="E839" s="2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4"/>
      <c r="Y839" s="4"/>
      <c r="Z839" s="4"/>
    </row>
    <row r="840" spans="1:26" ht="15.75" hidden="1" customHeight="1" x14ac:dyDescent="0.15">
      <c r="A840" s="1"/>
      <c r="B840" s="5" t="s">
        <v>51</v>
      </c>
      <c r="C840" s="7" t="s">
        <v>52</v>
      </c>
      <c r="D840" s="2"/>
      <c r="E840" s="2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4"/>
      <c r="Y840" s="4"/>
      <c r="Z840" s="4"/>
    </row>
    <row r="841" spans="1:26" ht="15.75" hidden="1" customHeight="1" x14ac:dyDescent="0.15">
      <c r="A841" s="1"/>
      <c r="B841" s="5" t="s">
        <v>51</v>
      </c>
      <c r="C841" s="7" t="s">
        <v>52</v>
      </c>
      <c r="D841" s="2"/>
      <c r="E841" s="2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4"/>
      <c r="Y841" s="4"/>
      <c r="Z841" s="4"/>
    </row>
    <row r="842" spans="1:26" ht="15.75" hidden="1" customHeight="1" x14ac:dyDescent="0.15">
      <c r="A842" s="1"/>
      <c r="B842" s="5" t="s">
        <v>51</v>
      </c>
      <c r="C842" s="7" t="s">
        <v>52</v>
      </c>
      <c r="D842" s="2"/>
      <c r="E842" s="2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4"/>
      <c r="Y842" s="4"/>
      <c r="Z842" s="4"/>
    </row>
    <row r="843" spans="1:26" ht="15.75" hidden="1" customHeight="1" x14ac:dyDescent="0.15">
      <c r="A843" s="1"/>
      <c r="B843" s="5" t="s">
        <v>51</v>
      </c>
      <c r="C843" s="7" t="s">
        <v>52</v>
      </c>
      <c r="D843" s="2"/>
      <c r="E843" s="2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4"/>
      <c r="Y843" s="4"/>
      <c r="Z843" s="4"/>
    </row>
    <row r="844" spans="1:26" ht="15.75" hidden="1" customHeight="1" x14ac:dyDescent="0.15">
      <c r="A844" s="1"/>
      <c r="B844" s="5" t="s">
        <v>51</v>
      </c>
      <c r="C844" s="7" t="s">
        <v>52</v>
      </c>
      <c r="D844" s="2"/>
      <c r="E844" s="2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4"/>
      <c r="Y844" s="4"/>
      <c r="Z844" s="4"/>
    </row>
    <row r="845" spans="1:26" ht="15.75" hidden="1" customHeight="1" x14ac:dyDescent="0.15">
      <c r="A845" s="1"/>
      <c r="B845" s="5" t="s">
        <v>51</v>
      </c>
      <c r="C845" s="7" t="s">
        <v>52</v>
      </c>
      <c r="D845" s="2"/>
      <c r="E845" s="2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4"/>
      <c r="Y845" s="4"/>
      <c r="Z845" s="4"/>
    </row>
    <row r="846" spans="1:26" ht="15.75" hidden="1" customHeight="1" x14ac:dyDescent="0.15">
      <c r="A846" s="1"/>
      <c r="B846" s="5" t="s">
        <v>51</v>
      </c>
      <c r="C846" s="7" t="s">
        <v>52</v>
      </c>
      <c r="D846" s="2"/>
      <c r="E846" s="2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4"/>
      <c r="Y846" s="4"/>
      <c r="Z846" s="4"/>
    </row>
    <row r="847" spans="1:26" ht="15.75" hidden="1" customHeight="1" x14ac:dyDescent="0.15">
      <c r="A847" s="1"/>
      <c r="B847" s="5" t="s">
        <v>51</v>
      </c>
      <c r="C847" s="7" t="s">
        <v>52</v>
      </c>
      <c r="D847" s="2"/>
      <c r="E847" s="2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4"/>
      <c r="Y847" s="4"/>
      <c r="Z847" s="4"/>
    </row>
    <row r="848" spans="1:26" ht="15.75" hidden="1" customHeight="1" x14ac:dyDescent="0.15">
      <c r="A848" s="1"/>
      <c r="B848" s="5" t="s">
        <v>51</v>
      </c>
      <c r="C848" s="7" t="s">
        <v>52</v>
      </c>
      <c r="D848" s="2"/>
      <c r="E848" s="2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4"/>
      <c r="Y848" s="4"/>
      <c r="Z848" s="4"/>
    </row>
    <row r="849" spans="1:26" ht="15.75" hidden="1" customHeight="1" x14ac:dyDescent="0.15">
      <c r="A849" s="1"/>
      <c r="B849" s="5" t="s">
        <v>51</v>
      </c>
      <c r="C849" s="7" t="s">
        <v>52</v>
      </c>
      <c r="D849" s="2"/>
      <c r="E849" s="2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4"/>
      <c r="Y849" s="4"/>
      <c r="Z849" s="4"/>
    </row>
    <row r="850" spans="1:26" ht="15.75" hidden="1" customHeight="1" x14ac:dyDescent="0.15">
      <c r="A850" s="1"/>
      <c r="B850" s="5" t="s">
        <v>51</v>
      </c>
      <c r="C850" s="7" t="s">
        <v>52</v>
      </c>
      <c r="D850" s="2"/>
      <c r="E850" s="2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4"/>
      <c r="Y850" s="4"/>
      <c r="Z850" s="4"/>
    </row>
    <row r="851" spans="1:26" ht="15.75" hidden="1" customHeight="1" x14ac:dyDescent="0.15">
      <c r="A851" s="1"/>
      <c r="B851" s="5" t="s">
        <v>51</v>
      </c>
      <c r="C851" s="7" t="s">
        <v>52</v>
      </c>
      <c r="D851" s="2"/>
      <c r="E851" s="2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4"/>
      <c r="Y851" s="4"/>
      <c r="Z851" s="4"/>
    </row>
    <row r="852" spans="1:26" ht="15.75" hidden="1" customHeight="1" x14ac:dyDescent="0.15">
      <c r="A852" s="1"/>
      <c r="B852" s="5" t="s">
        <v>51</v>
      </c>
      <c r="C852" s="7" t="s">
        <v>52</v>
      </c>
      <c r="D852" s="2"/>
      <c r="E852" s="2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4"/>
      <c r="Y852" s="4"/>
      <c r="Z852" s="4"/>
    </row>
    <row r="853" spans="1:26" ht="15.75" hidden="1" customHeight="1" x14ac:dyDescent="0.15">
      <c r="A853" s="1"/>
      <c r="B853" s="5" t="s">
        <v>51</v>
      </c>
      <c r="C853" s="7" t="s">
        <v>52</v>
      </c>
      <c r="D853" s="2"/>
      <c r="E853" s="2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4"/>
      <c r="Y853" s="4"/>
      <c r="Z853" s="4"/>
    </row>
    <row r="854" spans="1:26" ht="15.75" hidden="1" customHeight="1" x14ac:dyDescent="0.15">
      <c r="A854" s="1"/>
      <c r="B854" s="5" t="s">
        <v>51</v>
      </c>
      <c r="C854" s="7" t="s">
        <v>52</v>
      </c>
      <c r="D854" s="2"/>
      <c r="E854" s="2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4"/>
      <c r="Y854" s="4"/>
      <c r="Z854" s="4"/>
    </row>
    <row r="855" spans="1:26" ht="15.75" hidden="1" customHeight="1" x14ac:dyDescent="0.15">
      <c r="A855" s="1"/>
      <c r="B855" s="5" t="s">
        <v>51</v>
      </c>
      <c r="C855" s="7" t="s">
        <v>52</v>
      </c>
      <c r="D855" s="2"/>
      <c r="E855" s="2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4"/>
      <c r="Y855" s="4"/>
      <c r="Z855" s="4"/>
    </row>
    <row r="856" spans="1:26" ht="15.75" hidden="1" customHeight="1" x14ac:dyDescent="0.15">
      <c r="A856" s="1"/>
      <c r="B856" s="5" t="s">
        <v>51</v>
      </c>
      <c r="C856" s="7" t="s">
        <v>52</v>
      </c>
      <c r="D856" s="2"/>
      <c r="E856" s="2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4"/>
      <c r="Y856" s="4"/>
      <c r="Z856" s="4"/>
    </row>
    <row r="857" spans="1:26" ht="15.75" hidden="1" customHeight="1" x14ac:dyDescent="0.15">
      <c r="A857" s="1"/>
      <c r="B857" s="5" t="s">
        <v>51</v>
      </c>
      <c r="C857" s="7" t="s">
        <v>52</v>
      </c>
      <c r="D857" s="2"/>
      <c r="E857" s="2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4"/>
      <c r="Y857" s="4"/>
      <c r="Z857" s="4"/>
    </row>
    <row r="858" spans="1:26" ht="15.75" hidden="1" customHeight="1" x14ac:dyDescent="0.15">
      <c r="A858" s="1"/>
      <c r="B858" s="5" t="s">
        <v>51</v>
      </c>
      <c r="C858" s="7" t="s">
        <v>52</v>
      </c>
      <c r="D858" s="2"/>
      <c r="E858" s="2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4"/>
      <c r="Y858" s="4"/>
      <c r="Z858" s="4"/>
    </row>
    <row r="859" spans="1:26" ht="15.75" hidden="1" customHeight="1" x14ac:dyDescent="0.15">
      <c r="A859" s="1"/>
      <c r="B859" s="5" t="s">
        <v>51</v>
      </c>
      <c r="C859" s="7" t="s">
        <v>52</v>
      </c>
      <c r="D859" s="2"/>
      <c r="E859" s="2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4"/>
      <c r="Y859" s="4"/>
      <c r="Z859" s="4"/>
    </row>
    <row r="860" spans="1:26" ht="15.75" hidden="1" customHeight="1" x14ac:dyDescent="0.15">
      <c r="A860" s="1"/>
      <c r="B860" s="5" t="s">
        <v>51</v>
      </c>
      <c r="C860" s="7" t="s">
        <v>52</v>
      </c>
      <c r="D860" s="2"/>
      <c r="E860" s="2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4"/>
      <c r="Y860" s="4"/>
      <c r="Z860" s="4"/>
    </row>
    <row r="861" spans="1:26" ht="15.75" hidden="1" customHeight="1" x14ac:dyDescent="0.15">
      <c r="A861" s="1"/>
      <c r="B861" s="5" t="s">
        <v>51</v>
      </c>
      <c r="C861" s="7" t="s">
        <v>52</v>
      </c>
      <c r="D861" s="2"/>
      <c r="E861" s="2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4"/>
      <c r="Y861" s="4"/>
      <c r="Z861" s="4"/>
    </row>
    <row r="862" spans="1:26" ht="15.75" hidden="1" customHeight="1" x14ac:dyDescent="0.15">
      <c r="A862" s="1"/>
      <c r="B862" s="5" t="s">
        <v>51</v>
      </c>
      <c r="C862" s="7" t="s">
        <v>52</v>
      </c>
      <c r="D862" s="2"/>
      <c r="E862" s="2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4"/>
      <c r="Y862" s="4"/>
      <c r="Z862" s="4"/>
    </row>
    <row r="863" spans="1:26" ht="15.75" hidden="1" customHeight="1" x14ac:dyDescent="0.15">
      <c r="A863" s="1"/>
      <c r="B863" s="5" t="s">
        <v>51</v>
      </c>
      <c r="C863" s="7" t="s">
        <v>52</v>
      </c>
      <c r="D863" s="2"/>
      <c r="E863" s="2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4"/>
      <c r="Y863" s="4"/>
      <c r="Z863" s="4"/>
    </row>
    <row r="864" spans="1:26" ht="15.75" hidden="1" customHeight="1" x14ac:dyDescent="0.15">
      <c r="A864" s="1"/>
      <c r="B864" s="5" t="s">
        <v>51</v>
      </c>
      <c r="C864" s="7" t="s">
        <v>52</v>
      </c>
      <c r="D864" s="2"/>
      <c r="E864" s="2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4"/>
      <c r="Y864" s="4"/>
      <c r="Z864" s="4"/>
    </row>
    <row r="865" spans="1:26" ht="15.75" hidden="1" customHeight="1" x14ac:dyDescent="0.15">
      <c r="A865" s="1"/>
      <c r="B865" s="5" t="s">
        <v>51</v>
      </c>
      <c r="C865" s="7" t="s">
        <v>52</v>
      </c>
      <c r="D865" s="2"/>
      <c r="E865" s="2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4"/>
      <c r="Y865" s="4"/>
      <c r="Z865" s="4"/>
    </row>
    <row r="866" spans="1:26" ht="15.75" hidden="1" customHeight="1" x14ac:dyDescent="0.15">
      <c r="A866" s="1"/>
      <c r="B866" s="5" t="s">
        <v>51</v>
      </c>
      <c r="C866" s="7" t="s">
        <v>52</v>
      </c>
      <c r="D866" s="2"/>
      <c r="E866" s="2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4"/>
      <c r="Y866" s="4"/>
      <c r="Z866" s="4"/>
    </row>
    <row r="867" spans="1:26" ht="15.75" hidden="1" customHeight="1" x14ac:dyDescent="0.15">
      <c r="A867" s="1"/>
      <c r="B867" s="5" t="s">
        <v>51</v>
      </c>
      <c r="C867" s="7" t="s">
        <v>52</v>
      </c>
      <c r="D867" s="2"/>
      <c r="E867" s="2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4"/>
      <c r="Y867" s="4"/>
      <c r="Z867" s="4"/>
    </row>
    <row r="868" spans="1:26" ht="15.75" hidden="1" customHeight="1" x14ac:dyDescent="0.15">
      <c r="A868" s="1"/>
      <c r="B868" s="5" t="s">
        <v>51</v>
      </c>
      <c r="C868" s="7" t="s">
        <v>52</v>
      </c>
      <c r="D868" s="2"/>
      <c r="E868" s="2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4"/>
      <c r="Y868" s="4"/>
      <c r="Z868" s="4"/>
    </row>
    <row r="869" spans="1:26" ht="15.75" hidden="1" customHeight="1" x14ac:dyDescent="0.15">
      <c r="A869" s="1"/>
      <c r="B869" s="5" t="s">
        <v>51</v>
      </c>
      <c r="C869" s="7" t="s">
        <v>52</v>
      </c>
      <c r="D869" s="2"/>
      <c r="E869" s="2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4"/>
      <c r="Y869" s="4"/>
      <c r="Z869" s="4"/>
    </row>
    <row r="870" spans="1:26" ht="15.75" hidden="1" customHeight="1" x14ac:dyDescent="0.15">
      <c r="A870" s="1"/>
      <c r="B870" s="5" t="s">
        <v>51</v>
      </c>
      <c r="C870" s="7" t="s">
        <v>52</v>
      </c>
      <c r="D870" s="2"/>
      <c r="E870" s="2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4"/>
      <c r="Y870" s="4"/>
      <c r="Z870" s="4"/>
    </row>
    <row r="871" spans="1:26" ht="15.75" hidden="1" customHeight="1" x14ac:dyDescent="0.15">
      <c r="A871" s="1"/>
      <c r="B871" s="5" t="s">
        <v>51</v>
      </c>
      <c r="C871" s="7" t="s">
        <v>52</v>
      </c>
      <c r="D871" s="2"/>
      <c r="E871" s="2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4"/>
      <c r="Y871" s="4"/>
      <c r="Z871" s="4"/>
    </row>
    <row r="872" spans="1:26" ht="15.75" hidden="1" customHeight="1" x14ac:dyDescent="0.15">
      <c r="A872" s="1"/>
      <c r="B872" s="5" t="s">
        <v>51</v>
      </c>
      <c r="C872" s="7" t="s">
        <v>52</v>
      </c>
      <c r="D872" s="2"/>
      <c r="E872" s="2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4"/>
      <c r="Y872" s="4"/>
      <c r="Z872" s="4"/>
    </row>
    <row r="873" spans="1:26" ht="15.75" hidden="1" customHeight="1" x14ac:dyDescent="0.15">
      <c r="A873" s="1"/>
      <c r="B873" s="5" t="s">
        <v>51</v>
      </c>
      <c r="C873" s="7" t="s">
        <v>52</v>
      </c>
      <c r="D873" s="2"/>
      <c r="E873" s="2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4"/>
      <c r="Y873" s="4"/>
      <c r="Z873" s="4"/>
    </row>
    <row r="874" spans="1:26" ht="15.75" hidden="1" customHeight="1" x14ac:dyDescent="0.15">
      <c r="A874" s="1"/>
      <c r="B874" s="5" t="s">
        <v>51</v>
      </c>
      <c r="C874" s="7" t="s">
        <v>52</v>
      </c>
      <c r="D874" s="2"/>
      <c r="E874" s="2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4"/>
      <c r="Y874" s="4"/>
      <c r="Z874" s="4"/>
    </row>
    <row r="875" spans="1:26" ht="15.75" hidden="1" customHeight="1" x14ac:dyDescent="0.15">
      <c r="A875" s="1"/>
      <c r="B875" s="5" t="s">
        <v>51</v>
      </c>
      <c r="C875" s="7" t="s">
        <v>52</v>
      </c>
      <c r="D875" s="2"/>
      <c r="E875" s="2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4"/>
      <c r="Y875" s="4"/>
      <c r="Z875" s="4"/>
    </row>
    <row r="876" spans="1:26" ht="15.75" hidden="1" customHeight="1" x14ac:dyDescent="0.15">
      <c r="A876" s="1"/>
      <c r="B876" s="5" t="s">
        <v>51</v>
      </c>
      <c r="C876" s="7" t="s">
        <v>52</v>
      </c>
      <c r="D876" s="2"/>
      <c r="E876" s="2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4"/>
      <c r="Y876" s="4"/>
      <c r="Z876" s="4"/>
    </row>
    <row r="877" spans="1:26" ht="15.75" hidden="1" customHeight="1" x14ac:dyDescent="0.15">
      <c r="A877" s="1"/>
      <c r="B877" s="5" t="s">
        <v>51</v>
      </c>
      <c r="C877" s="7" t="s">
        <v>52</v>
      </c>
      <c r="D877" s="2"/>
      <c r="E877" s="2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4"/>
      <c r="Y877" s="4"/>
      <c r="Z877" s="4"/>
    </row>
    <row r="878" spans="1:26" ht="15.75" hidden="1" customHeight="1" x14ac:dyDescent="0.15">
      <c r="A878" s="1"/>
      <c r="B878" s="5" t="s">
        <v>51</v>
      </c>
      <c r="C878" s="7" t="s">
        <v>52</v>
      </c>
      <c r="D878" s="2"/>
      <c r="E878" s="2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4"/>
      <c r="Y878" s="4"/>
      <c r="Z878" s="4"/>
    </row>
    <row r="879" spans="1:26" ht="15.75" hidden="1" customHeight="1" x14ac:dyDescent="0.15">
      <c r="A879" s="1"/>
      <c r="B879" s="5" t="s">
        <v>51</v>
      </c>
      <c r="C879" s="7" t="s">
        <v>52</v>
      </c>
      <c r="D879" s="2"/>
      <c r="E879" s="2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4"/>
      <c r="Y879" s="4"/>
      <c r="Z879" s="4"/>
    </row>
    <row r="880" spans="1:26" ht="15.75" hidden="1" customHeight="1" x14ac:dyDescent="0.15">
      <c r="A880" s="1"/>
      <c r="B880" s="5" t="s">
        <v>51</v>
      </c>
      <c r="C880" s="7" t="s">
        <v>52</v>
      </c>
      <c r="D880" s="2"/>
      <c r="E880" s="2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4"/>
      <c r="Y880" s="4"/>
      <c r="Z880" s="4"/>
    </row>
    <row r="881" spans="1:26" ht="15.75" hidden="1" customHeight="1" x14ac:dyDescent="0.15">
      <c r="A881" s="1"/>
      <c r="B881" s="5" t="s">
        <v>51</v>
      </c>
      <c r="C881" s="7" t="s">
        <v>52</v>
      </c>
      <c r="D881" s="2"/>
      <c r="E881" s="2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4"/>
      <c r="Y881" s="4"/>
      <c r="Z881" s="4"/>
    </row>
    <row r="882" spans="1:26" ht="15.75" hidden="1" customHeight="1" x14ac:dyDescent="0.15">
      <c r="A882" s="1"/>
      <c r="B882" s="5" t="s">
        <v>51</v>
      </c>
      <c r="C882" s="7" t="s">
        <v>52</v>
      </c>
      <c r="D882" s="2"/>
      <c r="E882" s="2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4"/>
      <c r="Y882" s="4"/>
      <c r="Z882" s="4"/>
    </row>
    <row r="883" spans="1:26" ht="15.75" hidden="1" customHeight="1" x14ac:dyDescent="0.15">
      <c r="A883" s="1"/>
      <c r="B883" s="5" t="s">
        <v>51</v>
      </c>
      <c r="C883" s="7" t="s">
        <v>52</v>
      </c>
      <c r="D883" s="2"/>
      <c r="E883" s="2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4"/>
      <c r="Y883" s="4"/>
      <c r="Z883" s="4"/>
    </row>
    <row r="884" spans="1:26" ht="15.75" hidden="1" customHeight="1" x14ac:dyDescent="0.15">
      <c r="A884" s="1"/>
      <c r="B884" s="5" t="s">
        <v>51</v>
      </c>
      <c r="C884" s="7" t="s">
        <v>52</v>
      </c>
      <c r="D884" s="2"/>
      <c r="E884" s="2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4"/>
      <c r="Y884" s="4"/>
      <c r="Z884" s="4"/>
    </row>
    <row r="885" spans="1:26" ht="15.75" hidden="1" customHeight="1" x14ac:dyDescent="0.15">
      <c r="A885" s="1"/>
      <c r="B885" s="5" t="s">
        <v>51</v>
      </c>
      <c r="C885" s="7" t="s">
        <v>52</v>
      </c>
      <c r="D885" s="2"/>
      <c r="E885" s="2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4"/>
      <c r="Y885" s="4"/>
      <c r="Z885" s="4"/>
    </row>
    <row r="886" spans="1:26" ht="15.75" hidden="1" customHeight="1" x14ac:dyDescent="0.15">
      <c r="A886" s="1"/>
      <c r="B886" s="5" t="s">
        <v>51</v>
      </c>
      <c r="C886" s="7" t="s">
        <v>52</v>
      </c>
      <c r="D886" s="2"/>
      <c r="E886" s="2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4"/>
      <c r="Y886" s="4"/>
      <c r="Z886" s="4"/>
    </row>
    <row r="887" spans="1:26" ht="15.75" hidden="1" customHeight="1" x14ac:dyDescent="0.15">
      <c r="A887" s="1"/>
      <c r="B887" s="5" t="s">
        <v>51</v>
      </c>
      <c r="C887" s="7" t="s">
        <v>52</v>
      </c>
      <c r="D887" s="2"/>
      <c r="E887" s="2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4"/>
      <c r="Y887" s="4"/>
      <c r="Z887" s="4"/>
    </row>
    <row r="888" spans="1:26" ht="15.75" hidden="1" customHeight="1" x14ac:dyDescent="0.15">
      <c r="A888" s="1"/>
      <c r="B888" s="5" t="s">
        <v>51</v>
      </c>
      <c r="C888" s="7" t="s">
        <v>52</v>
      </c>
      <c r="D888" s="2"/>
      <c r="E888" s="2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4"/>
      <c r="Y888" s="4"/>
      <c r="Z888" s="4"/>
    </row>
    <row r="889" spans="1:26" ht="15.75" hidden="1" customHeight="1" x14ac:dyDescent="0.15">
      <c r="A889" s="1"/>
      <c r="B889" s="5" t="s">
        <v>51</v>
      </c>
      <c r="C889" s="7" t="s">
        <v>52</v>
      </c>
      <c r="D889" s="2"/>
      <c r="E889" s="2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4"/>
      <c r="Y889" s="4"/>
      <c r="Z889" s="4"/>
    </row>
    <row r="890" spans="1:26" ht="15.75" hidden="1" customHeight="1" x14ac:dyDescent="0.15">
      <c r="A890" s="1"/>
      <c r="B890" s="5" t="s">
        <v>51</v>
      </c>
      <c r="C890" s="7" t="s">
        <v>52</v>
      </c>
      <c r="D890" s="2"/>
      <c r="E890" s="2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4"/>
      <c r="Y890" s="4"/>
      <c r="Z890" s="4"/>
    </row>
    <row r="891" spans="1:26" ht="15.75" hidden="1" customHeight="1" x14ac:dyDescent="0.15">
      <c r="A891" s="1"/>
      <c r="B891" s="5" t="s">
        <v>51</v>
      </c>
      <c r="C891" s="7" t="s">
        <v>52</v>
      </c>
      <c r="D891" s="2"/>
      <c r="E891" s="2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4"/>
      <c r="Y891" s="4"/>
      <c r="Z891" s="4"/>
    </row>
    <row r="892" spans="1:26" ht="15.75" hidden="1" customHeight="1" x14ac:dyDescent="0.15">
      <c r="A892" s="1"/>
      <c r="B892" s="5" t="s">
        <v>51</v>
      </c>
      <c r="C892" s="7" t="s">
        <v>52</v>
      </c>
      <c r="D892" s="2"/>
      <c r="E892" s="2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4"/>
      <c r="Y892" s="4"/>
      <c r="Z892" s="4"/>
    </row>
    <row r="893" spans="1:26" ht="15.75" hidden="1" customHeight="1" x14ac:dyDescent="0.15">
      <c r="A893" s="1"/>
      <c r="B893" s="5" t="s">
        <v>51</v>
      </c>
      <c r="C893" s="7" t="s">
        <v>52</v>
      </c>
      <c r="D893" s="2"/>
      <c r="E893" s="2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4"/>
      <c r="Y893" s="4"/>
      <c r="Z893" s="4"/>
    </row>
    <row r="894" spans="1:26" ht="15.75" hidden="1" customHeight="1" x14ac:dyDescent="0.15">
      <c r="A894" s="1"/>
      <c r="B894" s="5" t="s">
        <v>51</v>
      </c>
      <c r="C894" s="7" t="s">
        <v>52</v>
      </c>
      <c r="D894" s="2"/>
      <c r="E894" s="2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4"/>
      <c r="Y894" s="4"/>
      <c r="Z894" s="4"/>
    </row>
    <row r="895" spans="1:26" ht="15.75" hidden="1" customHeight="1" x14ac:dyDescent="0.15">
      <c r="A895" s="1"/>
      <c r="B895" s="5" t="s">
        <v>51</v>
      </c>
      <c r="C895" s="7" t="s">
        <v>52</v>
      </c>
      <c r="D895" s="2"/>
      <c r="E895" s="2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4"/>
      <c r="Y895" s="4"/>
      <c r="Z895" s="4"/>
    </row>
    <row r="896" spans="1:26" ht="15.75" hidden="1" customHeight="1" x14ac:dyDescent="0.15">
      <c r="A896" s="1"/>
      <c r="B896" s="5" t="s">
        <v>51</v>
      </c>
      <c r="C896" s="7" t="s">
        <v>52</v>
      </c>
      <c r="D896" s="2"/>
      <c r="E896" s="2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4"/>
      <c r="Y896" s="4"/>
      <c r="Z896" s="4"/>
    </row>
    <row r="897" spans="1:26" ht="15.75" hidden="1" customHeight="1" x14ac:dyDescent="0.15">
      <c r="A897" s="1"/>
      <c r="B897" s="5" t="s">
        <v>51</v>
      </c>
      <c r="C897" s="7" t="s">
        <v>52</v>
      </c>
      <c r="D897" s="2"/>
      <c r="E897" s="2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4"/>
      <c r="Y897" s="4"/>
      <c r="Z897" s="4"/>
    </row>
    <row r="898" spans="1:26" ht="15.75" hidden="1" customHeight="1" x14ac:dyDescent="0.15">
      <c r="A898" s="1"/>
      <c r="B898" s="5" t="s">
        <v>51</v>
      </c>
      <c r="C898" s="7" t="s">
        <v>52</v>
      </c>
      <c r="D898" s="2"/>
      <c r="E898" s="2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4"/>
      <c r="Y898" s="4"/>
      <c r="Z898" s="4"/>
    </row>
    <row r="899" spans="1:26" ht="15.75" hidden="1" customHeight="1" x14ac:dyDescent="0.15">
      <c r="A899" s="1"/>
      <c r="B899" s="5" t="s">
        <v>51</v>
      </c>
      <c r="C899" s="7" t="s">
        <v>52</v>
      </c>
      <c r="D899" s="2"/>
      <c r="E899" s="2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4"/>
      <c r="Y899" s="4"/>
      <c r="Z899" s="4"/>
    </row>
    <row r="900" spans="1:26" ht="15.75" hidden="1" customHeight="1" x14ac:dyDescent="0.15">
      <c r="A900" s="1"/>
      <c r="B900" s="5" t="s">
        <v>51</v>
      </c>
      <c r="C900" s="7" t="s">
        <v>52</v>
      </c>
      <c r="D900" s="2"/>
      <c r="E900" s="2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4"/>
      <c r="Y900" s="4"/>
      <c r="Z900" s="4"/>
    </row>
    <row r="901" spans="1:26" ht="15.75" hidden="1" customHeight="1" x14ac:dyDescent="0.15">
      <c r="A901" s="1"/>
      <c r="B901" s="5" t="s">
        <v>51</v>
      </c>
      <c r="C901" s="7" t="s">
        <v>52</v>
      </c>
      <c r="D901" s="2"/>
      <c r="E901" s="2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4"/>
      <c r="Y901" s="4"/>
      <c r="Z901" s="4"/>
    </row>
    <row r="902" spans="1:26" ht="15.75" hidden="1" customHeight="1" x14ac:dyDescent="0.15">
      <c r="A902" s="1"/>
      <c r="B902" s="5" t="s">
        <v>51</v>
      </c>
      <c r="C902" s="7" t="s">
        <v>52</v>
      </c>
      <c r="D902" s="2"/>
      <c r="E902" s="2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4"/>
      <c r="Y902" s="4"/>
      <c r="Z902" s="4"/>
    </row>
    <row r="903" spans="1:26" ht="15.75" hidden="1" customHeight="1" x14ac:dyDescent="0.15">
      <c r="A903" s="1"/>
      <c r="B903" s="5" t="s">
        <v>51</v>
      </c>
      <c r="C903" s="7" t="s">
        <v>52</v>
      </c>
      <c r="D903" s="2"/>
      <c r="E903" s="2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4"/>
      <c r="Y903" s="4"/>
      <c r="Z903" s="4"/>
    </row>
    <row r="904" spans="1:26" ht="15.75" hidden="1" customHeight="1" x14ac:dyDescent="0.15">
      <c r="A904" s="1"/>
      <c r="B904" s="5" t="s">
        <v>51</v>
      </c>
      <c r="C904" s="7" t="s">
        <v>52</v>
      </c>
      <c r="D904" s="2"/>
      <c r="E904" s="2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4"/>
      <c r="Y904" s="4"/>
      <c r="Z904" s="4"/>
    </row>
    <row r="905" spans="1:26" ht="15.75" hidden="1" customHeight="1" x14ac:dyDescent="0.15">
      <c r="A905" s="1"/>
      <c r="B905" s="5" t="s">
        <v>51</v>
      </c>
      <c r="C905" s="7" t="s">
        <v>52</v>
      </c>
      <c r="D905" s="2"/>
      <c r="E905" s="2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4"/>
      <c r="Y905" s="4"/>
      <c r="Z905" s="4"/>
    </row>
    <row r="906" spans="1:26" ht="15.75" hidden="1" customHeight="1" x14ac:dyDescent="0.15">
      <c r="A906" s="1"/>
      <c r="B906" s="5" t="s">
        <v>51</v>
      </c>
      <c r="C906" s="7" t="s">
        <v>52</v>
      </c>
      <c r="D906" s="2"/>
      <c r="E906" s="2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4"/>
      <c r="Y906" s="4"/>
      <c r="Z906" s="4"/>
    </row>
    <row r="907" spans="1:26" ht="15.75" hidden="1" customHeight="1" x14ac:dyDescent="0.15">
      <c r="A907" s="1"/>
      <c r="B907" s="5" t="s">
        <v>51</v>
      </c>
      <c r="C907" s="7" t="s">
        <v>52</v>
      </c>
      <c r="D907" s="2"/>
      <c r="E907" s="2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4"/>
      <c r="Y907" s="4"/>
      <c r="Z907" s="4"/>
    </row>
    <row r="908" spans="1:26" ht="15.75" hidden="1" customHeight="1" x14ac:dyDescent="0.15">
      <c r="A908" s="1"/>
      <c r="B908" s="5" t="s">
        <v>51</v>
      </c>
      <c r="C908" s="7" t="s">
        <v>52</v>
      </c>
      <c r="D908" s="2"/>
      <c r="E908" s="2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4"/>
      <c r="Y908" s="4"/>
      <c r="Z908" s="4"/>
    </row>
    <row r="909" spans="1:26" ht="15.75" hidden="1" customHeight="1" x14ac:dyDescent="0.15">
      <c r="A909" s="1"/>
      <c r="B909" s="5" t="s">
        <v>51</v>
      </c>
      <c r="C909" s="7" t="s">
        <v>52</v>
      </c>
      <c r="D909" s="2"/>
      <c r="E909" s="2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4"/>
      <c r="Y909" s="4"/>
      <c r="Z909" s="4"/>
    </row>
    <row r="910" spans="1:26" ht="15.75" hidden="1" customHeight="1" x14ac:dyDescent="0.15">
      <c r="A910" s="1"/>
      <c r="B910" s="5" t="s">
        <v>51</v>
      </c>
      <c r="C910" s="7" t="s">
        <v>52</v>
      </c>
      <c r="D910" s="2"/>
      <c r="E910" s="2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4"/>
      <c r="Y910" s="4"/>
      <c r="Z910" s="4"/>
    </row>
    <row r="911" spans="1:26" ht="15.75" hidden="1" customHeight="1" x14ac:dyDescent="0.15">
      <c r="A911" s="1"/>
      <c r="B911" s="5" t="s">
        <v>51</v>
      </c>
      <c r="C911" s="7" t="s">
        <v>52</v>
      </c>
      <c r="D911" s="2"/>
      <c r="E911" s="2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4"/>
      <c r="Y911" s="4"/>
      <c r="Z911" s="4"/>
    </row>
    <row r="912" spans="1:26" ht="15.75" hidden="1" customHeight="1" x14ac:dyDescent="0.15">
      <c r="A912" s="1"/>
      <c r="B912" s="5" t="s">
        <v>51</v>
      </c>
      <c r="C912" s="7" t="s">
        <v>52</v>
      </c>
      <c r="D912" s="2"/>
      <c r="E912" s="2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4"/>
      <c r="Y912" s="4"/>
      <c r="Z912" s="4"/>
    </row>
    <row r="913" spans="1:26" ht="15.75" hidden="1" customHeight="1" x14ac:dyDescent="0.15">
      <c r="A913" s="1"/>
      <c r="B913" s="5" t="s">
        <v>51</v>
      </c>
      <c r="C913" s="7" t="s">
        <v>52</v>
      </c>
      <c r="D913" s="2"/>
      <c r="E913" s="2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4"/>
      <c r="Y913" s="4"/>
      <c r="Z913" s="4"/>
    </row>
    <row r="914" spans="1:26" ht="15.75" hidden="1" customHeight="1" x14ac:dyDescent="0.15">
      <c r="A914" s="1"/>
      <c r="B914" s="5" t="s">
        <v>51</v>
      </c>
      <c r="C914" s="7" t="s">
        <v>52</v>
      </c>
      <c r="D914" s="2"/>
      <c r="E914" s="2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4"/>
      <c r="Y914" s="4"/>
      <c r="Z914" s="4"/>
    </row>
    <row r="915" spans="1:26" ht="15.75" hidden="1" customHeight="1" x14ac:dyDescent="0.15">
      <c r="A915" s="1"/>
      <c r="B915" s="5" t="s">
        <v>51</v>
      </c>
      <c r="C915" s="7" t="s">
        <v>52</v>
      </c>
      <c r="D915" s="2"/>
      <c r="E915" s="2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4"/>
      <c r="Y915" s="4"/>
      <c r="Z915" s="4"/>
    </row>
    <row r="916" spans="1:26" ht="15.75" hidden="1" customHeight="1" x14ac:dyDescent="0.15">
      <c r="A916" s="1"/>
      <c r="B916" s="5" t="s">
        <v>51</v>
      </c>
      <c r="C916" s="7" t="s">
        <v>52</v>
      </c>
      <c r="D916" s="2"/>
      <c r="E916" s="2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4"/>
      <c r="Y916" s="4"/>
      <c r="Z916" s="4"/>
    </row>
    <row r="917" spans="1:26" ht="15.75" hidden="1" customHeight="1" x14ac:dyDescent="0.15">
      <c r="A917" s="1"/>
      <c r="B917" s="5" t="s">
        <v>51</v>
      </c>
      <c r="C917" s="7" t="s">
        <v>52</v>
      </c>
      <c r="D917" s="2"/>
      <c r="E917" s="2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4"/>
      <c r="Y917" s="4"/>
      <c r="Z917" s="4"/>
    </row>
    <row r="918" spans="1:26" ht="15.75" hidden="1" customHeight="1" x14ac:dyDescent="0.15">
      <c r="A918" s="1"/>
      <c r="B918" s="5" t="s">
        <v>51</v>
      </c>
      <c r="C918" s="7" t="s">
        <v>52</v>
      </c>
      <c r="D918" s="2"/>
      <c r="E918" s="2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4"/>
      <c r="Y918" s="4"/>
      <c r="Z918" s="4"/>
    </row>
    <row r="919" spans="1:26" ht="15.75" hidden="1" customHeight="1" x14ac:dyDescent="0.15">
      <c r="A919" s="1"/>
      <c r="B919" s="5" t="s">
        <v>51</v>
      </c>
      <c r="C919" s="7" t="s">
        <v>52</v>
      </c>
      <c r="D919" s="2"/>
      <c r="E919" s="2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4"/>
      <c r="Y919" s="4"/>
      <c r="Z919" s="4"/>
    </row>
    <row r="920" spans="1:26" ht="15.75" hidden="1" customHeight="1" x14ac:dyDescent="0.15">
      <c r="A920" s="1"/>
      <c r="B920" s="5" t="s">
        <v>51</v>
      </c>
      <c r="C920" s="7" t="s">
        <v>52</v>
      </c>
      <c r="D920" s="2"/>
      <c r="E920" s="2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4"/>
      <c r="Y920" s="4"/>
      <c r="Z920" s="4"/>
    </row>
    <row r="921" spans="1:26" ht="15.75" hidden="1" customHeight="1" x14ac:dyDescent="0.15">
      <c r="A921" s="1"/>
      <c r="B921" s="5" t="s">
        <v>51</v>
      </c>
      <c r="C921" s="7" t="s">
        <v>52</v>
      </c>
      <c r="D921" s="2"/>
      <c r="E921" s="2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4"/>
      <c r="Y921" s="4"/>
      <c r="Z921" s="4"/>
    </row>
    <row r="922" spans="1:26" ht="15.75" hidden="1" customHeight="1" x14ac:dyDescent="0.15">
      <c r="A922" s="1"/>
      <c r="B922" s="5" t="s">
        <v>51</v>
      </c>
      <c r="C922" s="7" t="s">
        <v>52</v>
      </c>
      <c r="D922" s="2"/>
      <c r="E922" s="2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4"/>
      <c r="Y922" s="4"/>
      <c r="Z922" s="4"/>
    </row>
    <row r="923" spans="1:26" ht="15.75" hidden="1" customHeight="1" x14ac:dyDescent="0.15">
      <c r="A923" s="1"/>
      <c r="B923" s="5" t="s">
        <v>51</v>
      </c>
      <c r="C923" s="7" t="s">
        <v>52</v>
      </c>
      <c r="D923" s="2"/>
      <c r="E923" s="2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4"/>
      <c r="Y923" s="4"/>
      <c r="Z923" s="4"/>
    </row>
    <row r="924" spans="1:26" ht="15.75" hidden="1" customHeight="1" x14ac:dyDescent="0.15">
      <c r="A924" s="1"/>
      <c r="B924" s="5" t="s">
        <v>51</v>
      </c>
      <c r="C924" s="7" t="s">
        <v>52</v>
      </c>
      <c r="D924" s="2"/>
      <c r="E924" s="2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4"/>
      <c r="Y924" s="4"/>
      <c r="Z924" s="4"/>
    </row>
    <row r="925" spans="1:26" ht="15.75" hidden="1" customHeight="1" x14ac:dyDescent="0.15">
      <c r="A925" s="1"/>
      <c r="B925" s="5" t="s">
        <v>51</v>
      </c>
      <c r="C925" s="7" t="s">
        <v>52</v>
      </c>
      <c r="D925" s="2"/>
      <c r="E925" s="2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4"/>
      <c r="Y925" s="4"/>
      <c r="Z925" s="4"/>
    </row>
    <row r="926" spans="1:26" ht="15.75" hidden="1" customHeight="1" x14ac:dyDescent="0.15">
      <c r="A926" s="1"/>
      <c r="B926" s="5" t="s">
        <v>51</v>
      </c>
      <c r="C926" s="7" t="s">
        <v>52</v>
      </c>
      <c r="D926" s="2"/>
      <c r="E926" s="2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4"/>
      <c r="Y926" s="4"/>
      <c r="Z926" s="4"/>
    </row>
    <row r="927" spans="1:26" ht="15.75" hidden="1" customHeight="1" x14ac:dyDescent="0.15">
      <c r="A927" s="1"/>
      <c r="B927" s="5" t="s">
        <v>51</v>
      </c>
      <c r="C927" s="7" t="s">
        <v>52</v>
      </c>
      <c r="D927" s="2"/>
      <c r="E927" s="2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4"/>
      <c r="Y927" s="4"/>
      <c r="Z927" s="4"/>
    </row>
    <row r="928" spans="1:26" ht="15.75" hidden="1" customHeight="1" x14ac:dyDescent="0.15">
      <c r="A928" s="1"/>
      <c r="B928" s="5" t="s">
        <v>51</v>
      </c>
      <c r="C928" s="7" t="s">
        <v>52</v>
      </c>
      <c r="D928" s="2"/>
      <c r="E928" s="2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4"/>
      <c r="Y928" s="4"/>
      <c r="Z928" s="4"/>
    </row>
    <row r="929" spans="1:26" ht="15.75" hidden="1" customHeight="1" x14ac:dyDescent="0.15">
      <c r="A929" s="1"/>
      <c r="B929" s="5" t="s">
        <v>51</v>
      </c>
      <c r="C929" s="7" t="s">
        <v>52</v>
      </c>
      <c r="D929" s="2"/>
      <c r="E929" s="2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4"/>
      <c r="Y929" s="4"/>
      <c r="Z929" s="4"/>
    </row>
    <row r="930" spans="1:26" ht="15.75" hidden="1" customHeight="1" x14ac:dyDescent="0.15">
      <c r="A930" s="1"/>
      <c r="B930" s="5" t="s">
        <v>51</v>
      </c>
      <c r="C930" s="7" t="s">
        <v>52</v>
      </c>
      <c r="D930" s="2"/>
      <c r="E930" s="2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4"/>
      <c r="Y930" s="4"/>
      <c r="Z930" s="4"/>
    </row>
    <row r="931" spans="1:26" ht="15.75" hidden="1" customHeight="1" x14ac:dyDescent="0.15">
      <c r="A931" s="1"/>
      <c r="B931" s="5" t="s">
        <v>51</v>
      </c>
      <c r="C931" s="7" t="s">
        <v>52</v>
      </c>
      <c r="D931" s="2"/>
      <c r="E931" s="2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4"/>
      <c r="Y931" s="4"/>
      <c r="Z931" s="4"/>
    </row>
    <row r="932" spans="1:26" ht="15.75" hidden="1" customHeight="1" x14ac:dyDescent="0.15">
      <c r="A932" s="1"/>
      <c r="B932" s="5" t="s">
        <v>51</v>
      </c>
      <c r="C932" s="7" t="s">
        <v>52</v>
      </c>
      <c r="D932" s="2"/>
      <c r="E932" s="2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4"/>
      <c r="Y932" s="4"/>
      <c r="Z932" s="4"/>
    </row>
    <row r="933" spans="1:26" ht="15.75" hidden="1" customHeight="1" x14ac:dyDescent="0.15">
      <c r="A933" s="1"/>
      <c r="B933" s="5" t="s">
        <v>51</v>
      </c>
      <c r="C933" s="7" t="s">
        <v>52</v>
      </c>
      <c r="D933" s="2"/>
      <c r="E933" s="2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4"/>
      <c r="Y933" s="4"/>
      <c r="Z933" s="4"/>
    </row>
    <row r="934" spans="1:26" ht="15.75" hidden="1" customHeight="1" x14ac:dyDescent="0.15">
      <c r="A934" s="1"/>
      <c r="B934" s="5" t="s">
        <v>51</v>
      </c>
      <c r="C934" s="7" t="s">
        <v>52</v>
      </c>
      <c r="D934" s="2"/>
      <c r="E934" s="2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4"/>
      <c r="Y934" s="4"/>
      <c r="Z934" s="4"/>
    </row>
    <row r="935" spans="1:26" ht="15.75" hidden="1" customHeight="1" x14ac:dyDescent="0.15">
      <c r="A935" s="1"/>
      <c r="B935" s="5" t="s">
        <v>51</v>
      </c>
      <c r="C935" s="7" t="s">
        <v>52</v>
      </c>
      <c r="D935" s="2"/>
      <c r="E935" s="2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4"/>
      <c r="Y935" s="4"/>
      <c r="Z935" s="4"/>
    </row>
    <row r="936" spans="1:26" ht="15.75" hidden="1" customHeight="1" x14ac:dyDescent="0.15">
      <c r="A936" s="1"/>
      <c r="B936" s="5" t="s">
        <v>51</v>
      </c>
      <c r="C936" s="7" t="s">
        <v>52</v>
      </c>
      <c r="D936" s="2"/>
      <c r="E936" s="2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4"/>
      <c r="Y936" s="4"/>
      <c r="Z936" s="4"/>
    </row>
    <row r="937" spans="1:26" ht="15.75" hidden="1" customHeight="1" x14ac:dyDescent="0.15">
      <c r="A937" s="1"/>
      <c r="B937" s="5" t="s">
        <v>51</v>
      </c>
      <c r="C937" s="7" t="s">
        <v>52</v>
      </c>
      <c r="D937" s="2"/>
      <c r="E937" s="2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4"/>
      <c r="Y937" s="4"/>
      <c r="Z937" s="4"/>
    </row>
    <row r="938" spans="1:26" ht="15.75" hidden="1" customHeight="1" x14ac:dyDescent="0.15">
      <c r="A938" s="1"/>
      <c r="B938" s="5" t="s">
        <v>51</v>
      </c>
      <c r="C938" s="7" t="s">
        <v>52</v>
      </c>
      <c r="D938" s="2"/>
      <c r="E938" s="2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4"/>
      <c r="Y938" s="4"/>
      <c r="Z938" s="4"/>
    </row>
    <row r="939" spans="1:26" ht="15.75" hidden="1" customHeight="1" x14ac:dyDescent="0.15">
      <c r="A939" s="1"/>
      <c r="B939" s="5" t="s">
        <v>51</v>
      </c>
      <c r="C939" s="7" t="s">
        <v>52</v>
      </c>
      <c r="D939" s="2"/>
      <c r="E939" s="2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4"/>
      <c r="Y939" s="4"/>
      <c r="Z939" s="4"/>
    </row>
    <row r="940" spans="1:26" ht="15.75" hidden="1" customHeight="1" x14ac:dyDescent="0.15">
      <c r="A940" s="1"/>
      <c r="B940" s="5" t="s">
        <v>51</v>
      </c>
      <c r="C940" s="7" t="s">
        <v>52</v>
      </c>
      <c r="D940" s="2"/>
      <c r="E940" s="2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4"/>
      <c r="Y940" s="4"/>
      <c r="Z940" s="4"/>
    </row>
    <row r="941" spans="1:26" ht="15.75" hidden="1" customHeight="1" x14ac:dyDescent="0.15">
      <c r="A941" s="1"/>
      <c r="B941" s="5" t="s">
        <v>51</v>
      </c>
      <c r="C941" s="7" t="s">
        <v>52</v>
      </c>
      <c r="D941" s="2"/>
      <c r="E941" s="2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4"/>
      <c r="Y941" s="4"/>
      <c r="Z941" s="4"/>
    </row>
    <row r="942" spans="1:26" ht="15.75" hidden="1" customHeight="1" x14ac:dyDescent="0.15">
      <c r="A942" s="1"/>
      <c r="B942" s="5" t="s">
        <v>51</v>
      </c>
      <c r="C942" s="7" t="s">
        <v>52</v>
      </c>
      <c r="D942" s="2"/>
      <c r="E942" s="2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4"/>
      <c r="Y942" s="4"/>
      <c r="Z942" s="4"/>
    </row>
    <row r="943" spans="1:26" ht="15.75" hidden="1" customHeight="1" x14ac:dyDescent="0.15">
      <c r="A943" s="1"/>
      <c r="B943" s="5" t="s">
        <v>51</v>
      </c>
      <c r="C943" s="7" t="s">
        <v>52</v>
      </c>
      <c r="D943" s="2"/>
      <c r="E943" s="2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4"/>
      <c r="Y943" s="4"/>
      <c r="Z943" s="4"/>
    </row>
    <row r="944" spans="1:26" ht="15.75" hidden="1" customHeight="1" x14ac:dyDescent="0.15">
      <c r="A944" s="1"/>
      <c r="B944" s="5" t="s">
        <v>51</v>
      </c>
      <c r="C944" s="7" t="s">
        <v>52</v>
      </c>
      <c r="D944" s="2"/>
      <c r="E944" s="2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4"/>
      <c r="Y944" s="4"/>
      <c r="Z944" s="4"/>
    </row>
    <row r="945" spans="1:26" ht="15.75" hidden="1" customHeight="1" x14ac:dyDescent="0.15">
      <c r="A945" s="1"/>
      <c r="B945" s="5" t="s">
        <v>51</v>
      </c>
      <c r="C945" s="7" t="s">
        <v>52</v>
      </c>
      <c r="D945" s="2"/>
      <c r="E945" s="2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4"/>
      <c r="Y945" s="4"/>
      <c r="Z945" s="4"/>
    </row>
    <row r="946" spans="1:26" ht="15.75" hidden="1" customHeight="1" x14ac:dyDescent="0.15">
      <c r="A946" s="1"/>
      <c r="B946" s="5" t="s">
        <v>51</v>
      </c>
      <c r="C946" s="7" t="s">
        <v>52</v>
      </c>
      <c r="D946" s="2"/>
      <c r="E946" s="2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4"/>
      <c r="Y946" s="4"/>
      <c r="Z946" s="4"/>
    </row>
    <row r="947" spans="1:26" ht="15.75" hidden="1" customHeight="1" x14ac:dyDescent="0.15">
      <c r="A947" s="1"/>
      <c r="B947" s="5" t="s">
        <v>51</v>
      </c>
      <c r="C947" s="7" t="s">
        <v>52</v>
      </c>
      <c r="D947" s="2"/>
      <c r="E947" s="2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4"/>
      <c r="Y947" s="4"/>
      <c r="Z947" s="4"/>
    </row>
    <row r="948" spans="1:26" ht="15.75" hidden="1" customHeight="1" x14ac:dyDescent="0.15">
      <c r="A948" s="1"/>
      <c r="B948" s="5" t="s">
        <v>51</v>
      </c>
      <c r="C948" s="7" t="s">
        <v>52</v>
      </c>
      <c r="D948" s="2"/>
      <c r="E948" s="2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4"/>
      <c r="Y948" s="4"/>
      <c r="Z948" s="4"/>
    </row>
    <row r="949" spans="1:26" ht="15.75" hidden="1" customHeight="1" x14ac:dyDescent="0.15">
      <c r="A949" s="1"/>
      <c r="B949" s="5" t="s">
        <v>51</v>
      </c>
      <c r="C949" s="7" t="s">
        <v>52</v>
      </c>
      <c r="D949" s="2"/>
      <c r="E949" s="2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4"/>
      <c r="Y949" s="4"/>
      <c r="Z949" s="4"/>
    </row>
    <row r="950" spans="1:26" ht="15.75" hidden="1" customHeight="1" x14ac:dyDescent="0.15">
      <c r="A950" s="1"/>
      <c r="B950" s="5" t="s">
        <v>51</v>
      </c>
      <c r="C950" s="7" t="s">
        <v>52</v>
      </c>
      <c r="D950" s="2"/>
      <c r="E950" s="2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4"/>
      <c r="Y950" s="4"/>
      <c r="Z950" s="4"/>
    </row>
    <row r="951" spans="1:26" ht="15.75" hidden="1" customHeight="1" x14ac:dyDescent="0.15">
      <c r="A951" s="1"/>
      <c r="B951" s="5" t="s">
        <v>51</v>
      </c>
      <c r="C951" s="7" t="s">
        <v>52</v>
      </c>
      <c r="D951" s="2"/>
      <c r="E951" s="2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4"/>
      <c r="Y951" s="4"/>
      <c r="Z951" s="4"/>
    </row>
    <row r="952" spans="1:26" ht="15.75" hidden="1" customHeight="1" x14ac:dyDescent="0.15">
      <c r="A952" s="1"/>
      <c r="B952" s="5" t="s">
        <v>51</v>
      </c>
      <c r="C952" s="7" t="s">
        <v>52</v>
      </c>
      <c r="D952" s="2"/>
      <c r="E952" s="2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4"/>
      <c r="Y952" s="4"/>
      <c r="Z952" s="4"/>
    </row>
    <row r="953" spans="1:26" ht="15.75" hidden="1" customHeight="1" x14ac:dyDescent="0.15">
      <c r="A953" s="1"/>
      <c r="B953" s="5" t="s">
        <v>51</v>
      </c>
      <c r="C953" s="7" t="s">
        <v>52</v>
      </c>
      <c r="D953" s="2"/>
      <c r="E953" s="2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4"/>
      <c r="Y953" s="4"/>
      <c r="Z953" s="4"/>
    </row>
    <row r="954" spans="1:26" ht="15.75" hidden="1" customHeight="1" x14ac:dyDescent="0.15">
      <c r="A954" s="1"/>
      <c r="B954" s="5" t="s">
        <v>51</v>
      </c>
      <c r="C954" s="7" t="s">
        <v>52</v>
      </c>
      <c r="D954" s="2"/>
      <c r="E954" s="2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4"/>
      <c r="Y954" s="4"/>
      <c r="Z954" s="4"/>
    </row>
    <row r="955" spans="1:26" ht="15.75" hidden="1" customHeight="1" x14ac:dyDescent="0.15">
      <c r="A955" s="1"/>
      <c r="B955" s="5" t="s">
        <v>51</v>
      </c>
      <c r="C955" s="7" t="s">
        <v>52</v>
      </c>
      <c r="D955" s="2"/>
      <c r="E955" s="2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4"/>
      <c r="Y955" s="4"/>
      <c r="Z955" s="4"/>
    </row>
    <row r="956" spans="1:26" ht="15.75" hidden="1" customHeight="1" x14ac:dyDescent="0.15">
      <c r="A956" s="1"/>
      <c r="B956" s="5" t="s">
        <v>51</v>
      </c>
      <c r="C956" s="7" t="s">
        <v>52</v>
      </c>
      <c r="D956" s="2"/>
      <c r="E956" s="2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4"/>
      <c r="Y956" s="4"/>
      <c r="Z956" s="4"/>
    </row>
    <row r="957" spans="1:26" ht="15.75" hidden="1" customHeight="1" x14ac:dyDescent="0.15">
      <c r="A957" s="1"/>
      <c r="B957" s="5" t="s">
        <v>51</v>
      </c>
      <c r="C957" s="7" t="s">
        <v>52</v>
      </c>
      <c r="D957" s="2"/>
      <c r="E957" s="2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4"/>
      <c r="Y957" s="4"/>
      <c r="Z957" s="4"/>
    </row>
    <row r="958" spans="1:26" ht="15.75" hidden="1" customHeight="1" x14ac:dyDescent="0.15">
      <c r="A958" s="1"/>
      <c r="B958" s="5" t="s">
        <v>51</v>
      </c>
      <c r="C958" s="7" t="s">
        <v>52</v>
      </c>
      <c r="D958" s="2"/>
      <c r="E958" s="2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4"/>
      <c r="Y958" s="4"/>
      <c r="Z958" s="4"/>
    </row>
    <row r="959" spans="1:26" ht="15.75" hidden="1" customHeight="1" x14ac:dyDescent="0.15">
      <c r="A959" s="1"/>
      <c r="B959" s="5" t="s">
        <v>51</v>
      </c>
      <c r="C959" s="7" t="s">
        <v>52</v>
      </c>
      <c r="D959" s="2"/>
      <c r="E959" s="2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4"/>
      <c r="Y959" s="4"/>
      <c r="Z959" s="4"/>
    </row>
    <row r="960" spans="1:26" ht="15.75" hidden="1" customHeight="1" x14ac:dyDescent="0.15">
      <c r="A960" s="1"/>
      <c r="B960" s="5" t="s">
        <v>51</v>
      </c>
      <c r="C960" s="7" t="s">
        <v>52</v>
      </c>
      <c r="D960" s="2"/>
      <c r="E960" s="2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4"/>
      <c r="Y960" s="4"/>
      <c r="Z960" s="4"/>
    </row>
    <row r="961" spans="1:26" ht="15.75" hidden="1" customHeight="1" x14ac:dyDescent="0.15">
      <c r="A961" s="1"/>
      <c r="B961" s="5" t="s">
        <v>51</v>
      </c>
      <c r="C961" s="7" t="s">
        <v>52</v>
      </c>
      <c r="D961" s="2"/>
      <c r="E961" s="2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4"/>
      <c r="Y961" s="4"/>
      <c r="Z961" s="4"/>
    </row>
    <row r="962" spans="1:26" ht="15.75" hidden="1" customHeight="1" x14ac:dyDescent="0.15">
      <c r="A962" s="1"/>
      <c r="B962" s="5" t="s">
        <v>51</v>
      </c>
      <c r="C962" s="7" t="s">
        <v>52</v>
      </c>
      <c r="D962" s="2"/>
      <c r="E962" s="2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4"/>
      <c r="Y962" s="4"/>
      <c r="Z962" s="4"/>
    </row>
    <row r="963" spans="1:26" ht="15.75" hidden="1" customHeight="1" x14ac:dyDescent="0.15">
      <c r="A963" s="1"/>
      <c r="B963" s="5" t="s">
        <v>51</v>
      </c>
      <c r="C963" s="7" t="s">
        <v>52</v>
      </c>
      <c r="D963" s="2"/>
      <c r="E963" s="2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4"/>
      <c r="Y963" s="4"/>
      <c r="Z963" s="4"/>
    </row>
    <row r="964" spans="1:26" ht="15.75" hidden="1" customHeight="1" x14ac:dyDescent="0.15">
      <c r="A964" s="1"/>
      <c r="B964" s="5" t="s">
        <v>51</v>
      </c>
      <c r="C964" s="7" t="s">
        <v>52</v>
      </c>
      <c r="D964" s="2"/>
      <c r="E964" s="2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4"/>
      <c r="Y964" s="4"/>
      <c r="Z964" s="4"/>
    </row>
    <row r="965" spans="1:26" ht="15.75" hidden="1" customHeight="1" x14ac:dyDescent="0.15">
      <c r="A965" s="1"/>
      <c r="B965" s="5" t="s">
        <v>51</v>
      </c>
      <c r="C965" s="7" t="s">
        <v>52</v>
      </c>
      <c r="D965" s="2"/>
      <c r="E965" s="2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4"/>
      <c r="Y965" s="4"/>
      <c r="Z965" s="4"/>
    </row>
    <row r="966" spans="1:26" ht="15.75" hidden="1" customHeight="1" x14ac:dyDescent="0.15">
      <c r="A966" s="1"/>
      <c r="B966" s="5" t="s">
        <v>51</v>
      </c>
      <c r="C966" s="7" t="s">
        <v>52</v>
      </c>
      <c r="D966" s="2"/>
      <c r="E966" s="2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4"/>
      <c r="Y966" s="4"/>
      <c r="Z966" s="4"/>
    </row>
    <row r="967" spans="1:26" ht="15.75" hidden="1" customHeight="1" x14ac:dyDescent="0.15">
      <c r="A967" s="1"/>
      <c r="B967" s="5" t="s">
        <v>51</v>
      </c>
      <c r="C967" s="7" t="s">
        <v>52</v>
      </c>
      <c r="D967" s="2"/>
      <c r="E967" s="2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4"/>
      <c r="Y967" s="4"/>
      <c r="Z967" s="4"/>
    </row>
    <row r="968" spans="1:26" ht="15.75" hidden="1" customHeight="1" x14ac:dyDescent="0.15">
      <c r="A968" s="1"/>
      <c r="B968" s="5" t="s">
        <v>51</v>
      </c>
      <c r="C968" s="7" t="s">
        <v>52</v>
      </c>
      <c r="D968" s="2"/>
      <c r="E968" s="2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4"/>
      <c r="Y968" s="4"/>
      <c r="Z968" s="4"/>
    </row>
    <row r="969" spans="1:26" ht="15.75" hidden="1" customHeight="1" x14ac:dyDescent="0.15">
      <c r="A969" s="1"/>
      <c r="B969" s="5" t="s">
        <v>51</v>
      </c>
      <c r="C969" s="7" t="s">
        <v>52</v>
      </c>
      <c r="D969" s="2"/>
      <c r="E969" s="2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4"/>
      <c r="Y969" s="4"/>
      <c r="Z969" s="4"/>
    </row>
    <row r="970" spans="1:26" ht="15.75" hidden="1" customHeight="1" x14ac:dyDescent="0.15">
      <c r="A970" s="1"/>
      <c r="B970" s="5" t="s">
        <v>51</v>
      </c>
      <c r="C970" s="7" t="s">
        <v>52</v>
      </c>
      <c r="D970" s="2"/>
      <c r="E970" s="2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4"/>
      <c r="Y970" s="4"/>
      <c r="Z970" s="4"/>
    </row>
    <row r="971" spans="1:26" ht="15.75" hidden="1" customHeight="1" x14ac:dyDescent="0.15">
      <c r="A971" s="1"/>
      <c r="B971" s="5" t="s">
        <v>51</v>
      </c>
      <c r="C971" s="7" t="s">
        <v>52</v>
      </c>
      <c r="D971" s="2"/>
      <c r="E971" s="2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4"/>
      <c r="Y971" s="4"/>
      <c r="Z971" s="4"/>
    </row>
    <row r="972" spans="1:26" ht="15.75" hidden="1" customHeight="1" x14ac:dyDescent="0.15">
      <c r="A972" s="1"/>
      <c r="B972" s="5" t="s">
        <v>51</v>
      </c>
      <c r="C972" s="7" t="s">
        <v>52</v>
      </c>
      <c r="D972" s="2"/>
      <c r="E972" s="2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4"/>
      <c r="Y972" s="4"/>
      <c r="Z972" s="4"/>
    </row>
    <row r="973" spans="1:26" ht="15.75" hidden="1" customHeight="1" x14ac:dyDescent="0.15">
      <c r="A973" s="1"/>
      <c r="B973" s="5" t="s">
        <v>51</v>
      </c>
      <c r="C973" s="7" t="s">
        <v>52</v>
      </c>
      <c r="D973" s="2"/>
      <c r="E973" s="2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4"/>
      <c r="Y973" s="4"/>
      <c r="Z973" s="4"/>
    </row>
    <row r="974" spans="1:26" ht="15.75" hidden="1" customHeight="1" x14ac:dyDescent="0.15">
      <c r="A974" s="1"/>
      <c r="B974" s="5" t="s">
        <v>51</v>
      </c>
      <c r="C974" s="7" t="s">
        <v>52</v>
      </c>
      <c r="D974" s="2"/>
      <c r="E974" s="2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4"/>
      <c r="Y974" s="4"/>
      <c r="Z974" s="4"/>
    </row>
    <row r="975" spans="1:26" ht="15.75" hidden="1" customHeight="1" x14ac:dyDescent="0.15">
      <c r="A975" s="1"/>
      <c r="B975" s="5" t="s">
        <v>51</v>
      </c>
      <c r="C975" s="7" t="s">
        <v>52</v>
      </c>
      <c r="D975" s="2"/>
      <c r="E975" s="2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4"/>
      <c r="Y975" s="4"/>
      <c r="Z975" s="4"/>
    </row>
    <row r="976" spans="1:26" ht="15.75" hidden="1" customHeight="1" x14ac:dyDescent="0.15">
      <c r="A976" s="1"/>
      <c r="B976" s="5" t="s">
        <v>51</v>
      </c>
      <c r="C976" s="7" t="s">
        <v>52</v>
      </c>
      <c r="D976" s="2"/>
      <c r="E976" s="2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4"/>
      <c r="Y976" s="4"/>
      <c r="Z976" s="4"/>
    </row>
    <row r="977" spans="1:26" ht="15.75" hidden="1" customHeight="1" x14ac:dyDescent="0.15">
      <c r="A977" s="1"/>
      <c r="B977" s="5" t="s">
        <v>51</v>
      </c>
      <c r="C977" s="7" t="s">
        <v>52</v>
      </c>
      <c r="D977" s="2"/>
      <c r="E977" s="2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4"/>
      <c r="Y977" s="4"/>
      <c r="Z977" s="4"/>
    </row>
    <row r="978" spans="1:26" ht="15.75" hidden="1" customHeight="1" x14ac:dyDescent="0.15">
      <c r="A978" s="1"/>
      <c r="B978" s="5" t="s">
        <v>51</v>
      </c>
      <c r="C978" s="7" t="s">
        <v>52</v>
      </c>
      <c r="D978" s="2"/>
      <c r="E978" s="2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4"/>
      <c r="Y978" s="4"/>
      <c r="Z978" s="4"/>
    </row>
    <row r="979" spans="1:26" ht="15.75" hidden="1" customHeight="1" x14ac:dyDescent="0.15">
      <c r="A979" s="1"/>
      <c r="B979" s="5" t="s">
        <v>51</v>
      </c>
      <c r="C979" s="7" t="s">
        <v>52</v>
      </c>
      <c r="D979" s="2"/>
      <c r="E979" s="2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4"/>
      <c r="Y979" s="4"/>
      <c r="Z979" s="4"/>
    </row>
    <row r="980" spans="1:26" ht="15.75" hidden="1" customHeight="1" x14ac:dyDescent="0.15">
      <c r="A980" s="1"/>
      <c r="B980" s="5" t="s">
        <v>51</v>
      </c>
      <c r="C980" s="7" t="s">
        <v>52</v>
      </c>
      <c r="D980" s="2"/>
      <c r="E980" s="2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4"/>
      <c r="Y980" s="4"/>
      <c r="Z980" s="4"/>
    </row>
    <row r="981" spans="1:26" ht="15.75" hidden="1" customHeight="1" x14ac:dyDescent="0.15">
      <c r="A981" s="1"/>
      <c r="B981" s="5" t="s">
        <v>51</v>
      </c>
      <c r="C981" s="7" t="s">
        <v>52</v>
      </c>
      <c r="D981" s="2"/>
      <c r="E981" s="2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4"/>
      <c r="Y981" s="4"/>
      <c r="Z981" s="4"/>
    </row>
    <row r="982" spans="1:26" ht="15.75" hidden="1" customHeight="1" x14ac:dyDescent="0.15">
      <c r="A982" s="1"/>
      <c r="B982" s="5" t="s">
        <v>51</v>
      </c>
      <c r="C982" s="7" t="s">
        <v>52</v>
      </c>
      <c r="D982" s="2"/>
      <c r="E982" s="2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4"/>
      <c r="Y982" s="4"/>
      <c r="Z982" s="4"/>
    </row>
    <row r="983" spans="1:26" ht="15.75" hidden="1" customHeight="1" x14ac:dyDescent="0.15">
      <c r="A983" s="1"/>
      <c r="B983" s="5" t="s">
        <v>51</v>
      </c>
      <c r="C983" s="7" t="s">
        <v>52</v>
      </c>
      <c r="D983" s="2"/>
      <c r="E983" s="2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4"/>
      <c r="Y983" s="4"/>
      <c r="Z983" s="4"/>
    </row>
    <row r="984" spans="1:26" ht="15.75" hidden="1" customHeight="1" x14ac:dyDescent="0.15">
      <c r="A984" s="1"/>
      <c r="B984" s="5" t="s">
        <v>51</v>
      </c>
      <c r="C984" s="7" t="s">
        <v>52</v>
      </c>
      <c r="D984" s="2"/>
      <c r="E984" s="2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4"/>
      <c r="Y984" s="4"/>
      <c r="Z984" s="4"/>
    </row>
    <row r="985" spans="1:26" ht="15.75" hidden="1" customHeight="1" x14ac:dyDescent="0.15">
      <c r="A985" s="1"/>
      <c r="B985" s="5" t="s">
        <v>51</v>
      </c>
      <c r="C985" s="7" t="s">
        <v>52</v>
      </c>
      <c r="D985" s="2"/>
      <c r="E985" s="2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4"/>
      <c r="Y985" s="4"/>
      <c r="Z985" s="4"/>
    </row>
    <row r="986" spans="1:26" ht="15.75" hidden="1" customHeight="1" x14ac:dyDescent="0.15">
      <c r="A986" s="1"/>
      <c r="B986" s="5" t="s">
        <v>51</v>
      </c>
      <c r="C986" s="7" t="s">
        <v>52</v>
      </c>
      <c r="D986" s="2"/>
      <c r="E986" s="2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4"/>
      <c r="Y986" s="4"/>
      <c r="Z986" s="4"/>
    </row>
    <row r="987" spans="1:26" ht="15.75" hidden="1" customHeight="1" x14ac:dyDescent="0.15">
      <c r="A987" s="1"/>
      <c r="B987" s="5" t="s">
        <v>51</v>
      </c>
      <c r="C987" s="7" t="s">
        <v>52</v>
      </c>
      <c r="D987" s="2"/>
      <c r="E987" s="2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4"/>
      <c r="Y987" s="4"/>
      <c r="Z987" s="4"/>
    </row>
    <row r="988" spans="1:26" ht="15.75" hidden="1" customHeight="1" x14ac:dyDescent="0.15">
      <c r="A988" s="1"/>
      <c r="B988" s="5" t="s">
        <v>51</v>
      </c>
      <c r="C988" s="7" t="s">
        <v>52</v>
      </c>
      <c r="D988" s="2"/>
      <c r="E988" s="2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4"/>
      <c r="Y988" s="4"/>
      <c r="Z988" s="4"/>
    </row>
    <row r="989" spans="1:26" ht="15.75" hidden="1" customHeight="1" x14ac:dyDescent="0.15">
      <c r="A989" s="1"/>
      <c r="B989" s="5" t="s">
        <v>51</v>
      </c>
      <c r="C989" s="7" t="s">
        <v>52</v>
      </c>
      <c r="D989" s="2"/>
      <c r="E989" s="2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4"/>
      <c r="Y989" s="4"/>
      <c r="Z989" s="4"/>
    </row>
    <row r="990" spans="1:26" ht="15.75" hidden="1" customHeight="1" x14ac:dyDescent="0.15">
      <c r="A990" s="1"/>
      <c r="B990" s="5" t="s">
        <v>51</v>
      </c>
      <c r="C990" s="7" t="s">
        <v>52</v>
      </c>
      <c r="D990" s="2"/>
      <c r="E990" s="2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4"/>
      <c r="Y990" s="4"/>
      <c r="Z990" s="4"/>
    </row>
    <row r="991" spans="1:26" ht="15.75" hidden="1" customHeight="1" x14ac:dyDescent="0.15">
      <c r="A991" s="1"/>
      <c r="B991" s="5" t="s">
        <v>51</v>
      </c>
      <c r="C991" s="7" t="s">
        <v>52</v>
      </c>
      <c r="D991" s="2"/>
      <c r="E991" s="2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4"/>
      <c r="Y991" s="4"/>
      <c r="Z991" s="4"/>
    </row>
    <row r="992" spans="1:26" ht="15.75" hidden="1" customHeight="1" x14ac:dyDescent="0.15">
      <c r="A992" s="1"/>
      <c r="B992" s="5" t="s">
        <v>51</v>
      </c>
      <c r="C992" s="7" t="s">
        <v>52</v>
      </c>
      <c r="D992" s="2"/>
      <c r="E992" s="2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4"/>
      <c r="Y992" s="4"/>
      <c r="Z992" s="4"/>
    </row>
    <row r="993" spans="1:26" ht="15.75" hidden="1" customHeight="1" x14ac:dyDescent="0.15">
      <c r="A993" s="1"/>
      <c r="B993" s="5" t="s">
        <v>51</v>
      </c>
      <c r="C993" s="7" t="s">
        <v>52</v>
      </c>
      <c r="D993" s="2"/>
      <c r="E993" s="2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4"/>
      <c r="Y993" s="4"/>
      <c r="Z993" s="4"/>
    </row>
    <row r="994" spans="1:26" ht="15.75" customHeight="1" x14ac:dyDescent="0.15">
      <c r="A994" s="1"/>
      <c r="B994" s="5" t="s">
        <v>53</v>
      </c>
      <c r="C994" s="7" t="s">
        <v>54</v>
      </c>
      <c r="D994" s="2"/>
      <c r="E994" s="2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4"/>
      <c r="Y994" s="4"/>
      <c r="Z994" s="4"/>
    </row>
    <row r="995" spans="1:26" ht="15.75" customHeight="1" x14ac:dyDescent="0.15">
      <c r="A995" s="1"/>
      <c r="B995" s="5" t="s">
        <v>55</v>
      </c>
      <c r="C995" s="7" t="s">
        <v>56</v>
      </c>
      <c r="D995" s="2"/>
      <c r="E995" s="2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4"/>
      <c r="Y995" s="4"/>
      <c r="Z995" s="4"/>
    </row>
    <row r="996" spans="1:26" ht="15.75" customHeight="1" x14ac:dyDescent="0.15">
      <c r="A996" s="1"/>
      <c r="B996" s="5" t="s">
        <v>57</v>
      </c>
      <c r="C996" s="7" t="s">
        <v>58</v>
      </c>
      <c r="D996" s="2"/>
      <c r="E996" s="2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4"/>
      <c r="Y996" s="4"/>
      <c r="Z996" s="4"/>
    </row>
    <row r="997" spans="1:26" ht="15.75" customHeight="1" x14ac:dyDescent="0.15">
      <c r="A997" s="1"/>
      <c r="B997" s="5" t="s">
        <v>59</v>
      </c>
      <c r="C997" s="7" t="s">
        <v>60</v>
      </c>
      <c r="D997" s="2"/>
      <c r="E997" s="2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4"/>
      <c r="Y997" s="4"/>
      <c r="Z997" s="4"/>
    </row>
    <row r="998" spans="1:26" ht="15.75" customHeight="1" x14ac:dyDescent="0.15">
      <c r="A998" s="1"/>
      <c r="B998" s="5" t="s">
        <v>61</v>
      </c>
      <c r="C998" s="7" t="s">
        <v>62</v>
      </c>
      <c r="D998" s="2"/>
      <c r="E998" s="2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4"/>
      <c r="Y998" s="4"/>
      <c r="Z998" s="4"/>
    </row>
    <row r="999" spans="1:26" ht="15" customHeight="1" x14ac:dyDescent="0.15">
      <c r="A999" s="1"/>
      <c r="B999" s="1"/>
      <c r="C999" s="1"/>
      <c r="D999" s="8"/>
      <c r="E999" s="8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</row>
  </sheetData>
  <mergeCells count="8">
    <mergeCell ref="B24:C24"/>
    <mergeCell ref="B33:C33"/>
    <mergeCell ref="A16:B16"/>
    <mergeCell ref="B18:C18"/>
    <mergeCell ref="B19:C19"/>
    <mergeCell ref="B2:C2"/>
    <mergeCell ref="B13:C13"/>
    <mergeCell ref="B23:C23"/>
  </mergeCells>
  <pageMargins left="0.511811024" right="0.511811024" top="0.78740157499999996" bottom="0.78740157499999996" header="0" footer="0"/>
  <pageSetup paperSize="9" orientation="portrait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>
      <pane ySplit="14" topLeftCell="A18" activePane="bottomLeft" state="frozen"/>
      <selection pane="bottomLeft" activeCell="E29" sqref="E29"/>
    </sheetView>
  </sheetViews>
  <sheetFormatPr defaultColWidth="14.4765625" defaultRowHeight="15" customHeight="1" x14ac:dyDescent="0.15"/>
  <cols>
    <col min="1" max="1" width="1.89453125" customWidth="1"/>
    <col min="2" max="2" width="12.44921875" customWidth="1"/>
    <col min="3" max="3" width="22.05859375" customWidth="1"/>
    <col min="4" max="4" width="20.02734375" customWidth="1"/>
    <col min="5" max="5" width="23.81640625" customWidth="1"/>
    <col min="6" max="7" width="12.3125" customWidth="1"/>
    <col min="8" max="8" width="14.34375" customWidth="1"/>
    <col min="9" max="9" width="13.125" customWidth="1"/>
    <col min="10" max="10" width="1.89453125" customWidth="1"/>
    <col min="11" max="11" width="20.02734375" customWidth="1"/>
    <col min="12" max="17" width="15.83203125" customWidth="1"/>
    <col min="18" max="18" width="1.89453125" customWidth="1"/>
    <col min="19" max="19" width="7.44140625" hidden="1" customWidth="1"/>
    <col min="20" max="26" width="8.66015625" customWidth="1"/>
  </cols>
  <sheetData>
    <row r="1" spans="1:26" ht="3" customHeight="1" x14ac:dyDescent="0.15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x14ac:dyDescent="0.15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x14ac:dyDescent="0.1">
      <c r="A14" s="110"/>
      <c r="B14" s="133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x14ac:dyDescent="0.15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x14ac:dyDescent="0.15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151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x14ac:dyDescent="0.15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x14ac:dyDescent="0.15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x14ac:dyDescent="0.15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7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7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7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>
      <pane ySplit="14" topLeftCell="A15" activePane="bottomLeft" state="frozen"/>
      <selection pane="bottomLeft"/>
    </sheetView>
  </sheetViews>
  <sheetFormatPr defaultColWidth="14.4765625" defaultRowHeight="15" customHeight="1" x14ac:dyDescent="0.15"/>
  <cols>
    <col min="1" max="1" width="1.89453125" customWidth="1"/>
    <col min="2" max="2" width="12.44921875" customWidth="1"/>
    <col min="3" max="3" width="22.05859375" customWidth="1"/>
    <col min="4" max="4" width="20.02734375" customWidth="1"/>
    <col min="5" max="5" width="23.81640625" customWidth="1"/>
    <col min="6" max="7" width="12.3125" customWidth="1"/>
    <col min="8" max="8" width="14.34375" customWidth="1"/>
    <col min="9" max="9" width="13.125" customWidth="1"/>
    <col min="10" max="10" width="1.89453125" customWidth="1"/>
    <col min="11" max="11" width="20.02734375" customWidth="1"/>
    <col min="12" max="17" width="15.83203125" customWidth="1"/>
    <col min="18" max="18" width="1.89453125" customWidth="1"/>
    <col min="19" max="19" width="7.44140625" hidden="1" customWidth="1"/>
    <col min="20" max="26" width="8.66015625" customWidth="1"/>
  </cols>
  <sheetData>
    <row r="1" spans="1:26" ht="3" customHeight="1" x14ac:dyDescent="0.15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x14ac:dyDescent="0.15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x14ac:dyDescent="0.1">
      <c r="A14" s="110"/>
      <c r="B14" s="133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x14ac:dyDescent="0.15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x14ac:dyDescent="0.15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151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x14ac:dyDescent="0.15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x14ac:dyDescent="0.15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x14ac:dyDescent="0.15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8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8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8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>
      <pane ySplit="14" topLeftCell="A15" activePane="bottomLeft" state="frozen"/>
      <selection pane="bottomLeft"/>
    </sheetView>
  </sheetViews>
  <sheetFormatPr defaultColWidth="14.4765625" defaultRowHeight="15" customHeight="1" x14ac:dyDescent="0.15"/>
  <cols>
    <col min="1" max="1" width="1.89453125" customWidth="1"/>
    <col min="2" max="2" width="12.44921875" customWidth="1"/>
    <col min="3" max="3" width="22.05859375" customWidth="1"/>
    <col min="4" max="4" width="20.02734375" customWidth="1"/>
    <col min="5" max="5" width="23.81640625" customWidth="1"/>
    <col min="6" max="7" width="12.3125" customWidth="1"/>
    <col min="8" max="8" width="14.34375" customWidth="1"/>
    <col min="9" max="9" width="13.125" customWidth="1"/>
    <col min="10" max="10" width="1.89453125" customWidth="1"/>
    <col min="11" max="11" width="20.02734375" customWidth="1"/>
    <col min="12" max="17" width="15.83203125" customWidth="1"/>
    <col min="18" max="18" width="1.89453125" customWidth="1"/>
    <col min="19" max="19" width="7.44140625" hidden="1" customWidth="1"/>
    <col min="20" max="26" width="8.66015625" customWidth="1"/>
  </cols>
  <sheetData>
    <row r="1" spans="1:26" ht="3" customHeight="1" x14ac:dyDescent="0.15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x14ac:dyDescent="0.15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x14ac:dyDescent="0.1">
      <c r="A14" s="110"/>
      <c r="B14" s="133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x14ac:dyDescent="0.15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x14ac:dyDescent="0.15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151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x14ac:dyDescent="0.15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x14ac:dyDescent="0.15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x14ac:dyDescent="0.15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9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9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9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showGridLines="0" workbookViewId="0">
      <pane ySplit="14" topLeftCell="A15" activePane="bottomLeft" state="frozen"/>
      <selection pane="bottomLeft" activeCell="B16" sqref="B16"/>
    </sheetView>
  </sheetViews>
  <sheetFormatPr defaultColWidth="14.4765625" defaultRowHeight="15" customHeight="1" x14ac:dyDescent="0.15"/>
  <cols>
    <col min="1" max="1" width="1.89453125" customWidth="1"/>
    <col min="2" max="2" width="12.44921875" customWidth="1"/>
    <col min="3" max="3" width="22.05859375" customWidth="1"/>
    <col min="4" max="4" width="20.02734375" customWidth="1"/>
    <col min="5" max="5" width="23.81640625" customWidth="1"/>
    <col min="6" max="7" width="12.3125" customWidth="1"/>
    <col min="8" max="8" width="14.34375" customWidth="1"/>
    <col min="9" max="9" width="13.125" customWidth="1"/>
    <col min="10" max="10" width="1.89453125" customWidth="1"/>
    <col min="11" max="11" width="20.02734375" customWidth="1"/>
    <col min="12" max="17" width="15.83203125" customWidth="1"/>
    <col min="18" max="18" width="1.89453125" customWidth="1"/>
    <col min="19" max="19" width="7.44140625" hidden="1" customWidth="1"/>
    <col min="20" max="26" width="8.66015625" customWidth="1"/>
  </cols>
  <sheetData>
    <row r="1" spans="1:26" ht="3" customHeight="1" x14ac:dyDescent="0.15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x14ac:dyDescent="0.15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x14ac:dyDescent="0.1">
      <c r="A14" s="110"/>
      <c r="B14" s="133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x14ac:dyDescent="0.15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x14ac:dyDescent="0.15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151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x14ac:dyDescent="0.15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x14ac:dyDescent="0.15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x14ac:dyDescent="0.15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A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A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A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showGridLines="0" workbookViewId="0">
      <pane ySplit="14" topLeftCell="A15" activePane="bottomLeft" state="frozen"/>
      <selection pane="bottomLeft" activeCell="B16" sqref="B16"/>
    </sheetView>
  </sheetViews>
  <sheetFormatPr defaultColWidth="14.4765625" defaultRowHeight="15" customHeight="1" x14ac:dyDescent="0.15"/>
  <cols>
    <col min="1" max="1" width="1.89453125" customWidth="1"/>
    <col min="2" max="2" width="12.44921875" customWidth="1"/>
    <col min="3" max="3" width="22.05859375" customWidth="1"/>
    <col min="4" max="4" width="20.02734375" customWidth="1"/>
    <col min="5" max="5" width="23.81640625" customWidth="1"/>
    <col min="6" max="7" width="12.3125" customWidth="1"/>
    <col min="8" max="8" width="14.34375" customWidth="1"/>
    <col min="9" max="9" width="13.125" customWidth="1"/>
    <col min="10" max="10" width="1.89453125" customWidth="1"/>
    <col min="11" max="11" width="20.02734375" customWidth="1"/>
    <col min="12" max="17" width="15.83203125" customWidth="1"/>
    <col min="18" max="18" width="1.89453125" customWidth="1"/>
    <col min="19" max="19" width="7.44140625" hidden="1" customWidth="1"/>
    <col min="20" max="26" width="8.66015625" customWidth="1"/>
  </cols>
  <sheetData>
    <row r="1" spans="1:26" ht="3" customHeight="1" x14ac:dyDescent="0.15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x14ac:dyDescent="0.15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x14ac:dyDescent="0.1">
      <c r="A14" s="110"/>
      <c r="B14" s="133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x14ac:dyDescent="0.15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x14ac:dyDescent="0.15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151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x14ac:dyDescent="0.15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x14ac:dyDescent="0.15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x14ac:dyDescent="0.15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B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B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B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showGridLines="0" workbookViewId="0">
      <pane ySplit="14" topLeftCell="A29" activePane="bottomLeft" state="frozen"/>
      <selection pane="bottomLeft" activeCell="A16" sqref="A16"/>
    </sheetView>
  </sheetViews>
  <sheetFormatPr defaultColWidth="14.4765625" defaultRowHeight="15" customHeight="1" x14ac:dyDescent="0.15"/>
  <cols>
    <col min="1" max="1" width="1.89453125" customWidth="1"/>
    <col min="2" max="2" width="12.44921875" customWidth="1"/>
    <col min="3" max="3" width="22.05859375" customWidth="1"/>
    <col min="4" max="4" width="20.02734375" customWidth="1"/>
    <col min="5" max="5" width="23.81640625" customWidth="1"/>
    <col min="6" max="7" width="12.3125" customWidth="1"/>
    <col min="8" max="8" width="14.34375" customWidth="1"/>
    <col min="9" max="9" width="13.125" customWidth="1"/>
    <col min="10" max="10" width="1.89453125" customWidth="1"/>
    <col min="11" max="11" width="20.02734375" customWidth="1"/>
    <col min="12" max="17" width="15.83203125" customWidth="1"/>
    <col min="18" max="18" width="1.89453125" customWidth="1"/>
    <col min="19" max="19" width="7.44140625" hidden="1" customWidth="1"/>
    <col min="20" max="26" width="8.66015625" customWidth="1"/>
  </cols>
  <sheetData>
    <row r="1" spans="1:26" ht="3" customHeight="1" x14ac:dyDescent="0.15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x14ac:dyDescent="0.15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x14ac:dyDescent="0.1">
      <c r="A14" s="110"/>
      <c r="B14" s="133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x14ac:dyDescent="0.15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x14ac:dyDescent="0.15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151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x14ac:dyDescent="0.15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x14ac:dyDescent="0.15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x14ac:dyDescent="0.15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C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C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C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showGridLines="0" workbookViewId="0">
      <pane ySplit="14" topLeftCell="A15" activePane="bottomLeft" state="frozen"/>
      <selection pane="bottomLeft" activeCell="B16" sqref="B16"/>
    </sheetView>
  </sheetViews>
  <sheetFormatPr defaultColWidth="14.4765625" defaultRowHeight="15" customHeight="1" x14ac:dyDescent="0.15"/>
  <cols>
    <col min="1" max="1" width="1.89453125" customWidth="1"/>
    <col min="2" max="2" width="12.44921875" customWidth="1"/>
    <col min="3" max="3" width="22.05859375" customWidth="1"/>
    <col min="4" max="4" width="20.02734375" customWidth="1"/>
    <col min="5" max="5" width="23.81640625" customWidth="1"/>
    <col min="6" max="7" width="12.3125" customWidth="1"/>
    <col min="8" max="8" width="14.34375" customWidth="1"/>
    <col min="9" max="9" width="13.125" customWidth="1"/>
    <col min="10" max="10" width="1.89453125" customWidth="1"/>
    <col min="11" max="11" width="20.02734375" customWidth="1"/>
    <col min="12" max="17" width="15.83203125" customWidth="1"/>
    <col min="18" max="18" width="1.89453125" customWidth="1"/>
    <col min="19" max="19" width="7.44140625" hidden="1" customWidth="1"/>
    <col min="20" max="26" width="8.66015625" customWidth="1"/>
  </cols>
  <sheetData>
    <row r="1" spans="1:26" ht="3" customHeight="1" x14ac:dyDescent="0.15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x14ac:dyDescent="0.15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x14ac:dyDescent="0.1">
      <c r="A14" s="110"/>
      <c r="B14" s="133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x14ac:dyDescent="0.15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x14ac:dyDescent="0.15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151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x14ac:dyDescent="0.15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x14ac:dyDescent="0.15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x14ac:dyDescent="0.15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D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D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D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showGridLines="0" workbookViewId="0">
      <pane ySplit="14" topLeftCell="A15" activePane="bottomLeft" state="frozen"/>
      <selection pane="bottomLeft" activeCell="C39" sqref="C39"/>
    </sheetView>
  </sheetViews>
  <sheetFormatPr defaultColWidth="14.4765625" defaultRowHeight="15" customHeight="1" x14ac:dyDescent="0.15"/>
  <cols>
    <col min="1" max="1" width="1.89453125" customWidth="1"/>
    <col min="2" max="2" width="12.44921875" customWidth="1"/>
    <col min="3" max="3" width="22.05859375" customWidth="1"/>
    <col min="4" max="4" width="20.02734375" customWidth="1"/>
    <col min="5" max="5" width="23.81640625" customWidth="1"/>
    <col min="6" max="7" width="12.3125" customWidth="1"/>
    <col min="8" max="8" width="14.34375" customWidth="1"/>
    <col min="9" max="9" width="13.125" customWidth="1"/>
    <col min="10" max="10" width="1.89453125" customWidth="1"/>
    <col min="11" max="11" width="20.02734375" customWidth="1"/>
    <col min="12" max="17" width="15.83203125" customWidth="1"/>
    <col min="18" max="18" width="1.89453125" customWidth="1"/>
    <col min="19" max="19" width="7.44140625" hidden="1" customWidth="1"/>
    <col min="20" max="26" width="8.66015625" customWidth="1"/>
  </cols>
  <sheetData>
    <row r="1" spans="1:26" ht="3" customHeight="1" x14ac:dyDescent="0.15">
      <c r="A1" s="102"/>
      <c r="B1" s="103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3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3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3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3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3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3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3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3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3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x14ac:dyDescent="0.15">
      <c r="A11" s="102"/>
      <c r="B11" s="103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3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6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x14ac:dyDescent="0.1">
      <c r="A14" s="110"/>
      <c r="B14" s="111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18"/>
      <c r="C15" s="119"/>
      <c r="D15" s="120"/>
      <c r="E15" s="119"/>
      <c r="F15" s="43"/>
      <c r="G15" s="43"/>
      <c r="H15" s="121"/>
      <c r="I15" s="122" t="s">
        <v>126</v>
      </c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18"/>
      <c r="C16" s="119"/>
      <c r="D16" s="120"/>
      <c r="E16" s="119"/>
      <c r="F16" s="43"/>
      <c r="G16" s="43"/>
      <c r="H16" s="121"/>
      <c r="I16" s="122" t="s">
        <v>126</v>
      </c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18"/>
      <c r="C17" s="119"/>
      <c r="D17" s="120"/>
      <c r="E17" s="119"/>
      <c r="F17" s="43"/>
      <c r="G17" s="43"/>
      <c r="H17" s="121"/>
      <c r="I17" s="122" t="s">
        <v>126</v>
      </c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18"/>
      <c r="C18" s="119"/>
      <c r="D18" s="120"/>
      <c r="E18" s="119"/>
      <c r="F18" s="43"/>
      <c r="G18" s="43"/>
      <c r="H18" s="121"/>
      <c r="I18" s="122" t="s">
        <v>126</v>
      </c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18"/>
      <c r="C19" s="119"/>
      <c r="D19" s="120"/>
      <c r="E19" s="119"/>
      <c r="F19" s="43"/>
      <c r="G19" s="43"/>
      <c r="H19" s="121"/>
      <c r="I19" s="122" t="s">
        <v>126</v>
      </c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18"/>
      <c r="C20" s="119"/>
      <c r="D20" s="120"/>
      <c r="E20" s="119"/>
      <c r="F20" s="43"/>
      <c r="G20" s="43"/>
      <c r="H20" s="121"/>
      <c r="I20" s="122" t="s">
        <v>126</v>
      </c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18"/>
      <c r="C21" s="119"/>
      <c r="D21" s="120"/>
      <c r="E21" s="119"/>
      <c r="F21" s="43"/>
      <c r="G21" s="43"/>
      <c r="H21" s="121"/>
      <c r="I21" s="122" t="s">
        <v>126</v>
      </c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18"/>
      <c r="C22" s="119"/>
      <c r="D22" s="120"/>
      <c r="E22" s="119"/>
      <c r="F22" s="43"/>
      <c r="G22" s="43"/>
      <c r="H22" s="121"/>
      <c r="I22" s="122" t="s">
        <v>126</v>
      </c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18"/>
      <c r="C23" s="119"/>
      <c r="D23" s="120"/>
      <c r="E23" s="119"/>
      <c r="F23" s="43"/>
      <c r="G23" s="43"/>
      <c r="H23" s="121"/>
      <c r="I23" s="122" t="s">
        <v>126</v>
      </c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18"/>
      <c r="C24" s="119"/>
      <c r="D24" s="120"/>
      <c r="E24" s="119"/>
      <c r="F24" s="43"/>
      <c r="G24" s="43"/>
      <c r="H24" s="121"/>
      <c r="I24" s="122" t="s">
        <v>126</v>
      </c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18"/>
      <c r="C25" s="119"/>
      <c r="D25" s="120"/>
      <c r="E25" s="119"/>
      <c r="F25" s="43"/>
      <c r="G25" s="43"/>
      <c r="H25" s="121"/>
      <c r="I25" s="122" t="s">
        <v>126</v>
      </c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18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18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18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18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18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18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18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18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18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18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18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18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18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18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18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18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18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x14ac:dyDescent="0.15">
      <c r="A43" s="102"/>
      <c r="B43" s="118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x14ac:dyDescent="0.15">
      <c r="A44" s="102"/>
      <c r="B44" s="118"/>
      <c r="C44" s="119"/>
      <c r="D44" s="120"/>
      <c r="E44" s="119"/>
      <c r="F44" s="43"/>
      <c r="G44" s="43"/>
      <c r="H44" s="121"/>
      <c r="I44" s="122"/>
      <c r="J44" s="123"/>
      <c r="K44" s="130" t="s">
        <v>151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18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18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x14ac:dyDescent="0.15">
      <c r="A47" s="102"/>
      <c r="B47" s="118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x14ac:dyDescent="0.15">
      <c r="A48" s="102"/>
      <c r="B48" s="118"/>
      <c r="C48" s="119"/>
      <c r="D48" s="120"/>
      <c r="E48" s="119"/>
      <c r="F48" s="43"/>
      <c r="G48" s="43"/>
      <c r="H48" s="121"/>
      <c r="I48" s="122"/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18"/>
      <c r="C49" s="119"/>
      <c r="D49" s="120"/>
      <c r="E49" s="119"/>
      <c r="F49" s="43"/>
      <c r="G49" s="43"/>
      <c r="H49" s="121"/>
      <c r="I49" s="122"/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18"/>
      <c r="C50" s="119"/>
      <c r="D50" s="120"/>
      <c r="E50" s="119"/>
      <c r="F50" s="43"/>
      <c r="G50" s="43"/>
      <c r="H50" s="121"/>
      <c r="I50" s="122"/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18"/>
      <c r="C51" s="119"/>
      <c r="D51" s="120"/>
      <c r="E51" s="119"/>
      <c r="F51" s="43"/>
      <c r="G51" s="43"/>
      <c r="H51" s="121"/>
      <c r="I51" s="122"/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18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x14ac:dyDescent="0.15">
      <c r="A53" s="102"/>
      <c r="B53" s="118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18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18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18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18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18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18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18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18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18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18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18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18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18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18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18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18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18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18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18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18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18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18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18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18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18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18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18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18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18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18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18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18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18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18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18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18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18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18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18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18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18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18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18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18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18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18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18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18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18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18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18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18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18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18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18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18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18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18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18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18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18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18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18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18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18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18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18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18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18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18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18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18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18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18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18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18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18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18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18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18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18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18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18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18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18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18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18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18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18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18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18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18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18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18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18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18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18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18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18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18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18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18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18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18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18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18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18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18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18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18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18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18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18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18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18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18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18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18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18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18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18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18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18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18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18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18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18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18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18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18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18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18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18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18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18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18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18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18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18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18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18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18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18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18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18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18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18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18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18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18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18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18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18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18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18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18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18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18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18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18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18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18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18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18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18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18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18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18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18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18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18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18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18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18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18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18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18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18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18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18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18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18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18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18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18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18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18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18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18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18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18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18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18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18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18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18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18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18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18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18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6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6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6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6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6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6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6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6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6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6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6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6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6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6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6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6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6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6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6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6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6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6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6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6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6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6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6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6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6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6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6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6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6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6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6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6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6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6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6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6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6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6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6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6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6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6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6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6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6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6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6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6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6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6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6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6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6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6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6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6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6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6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6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6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6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6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6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6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6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6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6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6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6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6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6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6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6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6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6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6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6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6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6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6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6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6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6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6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6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6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6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6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6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6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6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6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6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6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6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6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6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6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6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6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6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6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6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6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6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6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6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6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6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6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6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6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6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6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6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6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6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6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6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6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6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6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6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6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6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6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6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6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6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6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6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6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6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6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6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6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6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6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6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6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6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6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6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6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6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6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6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6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6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6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6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6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6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6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6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6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6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6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6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6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6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6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6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6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6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6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6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6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6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6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6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6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6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6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6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6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6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6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6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6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6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6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6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6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6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6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6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6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6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6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6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6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6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6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6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6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6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6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6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6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6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6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6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6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6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6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6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6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6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6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6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6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6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6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6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6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6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6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6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6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6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6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6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6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6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6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6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6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6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6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6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6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6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6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6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6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6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6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6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6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6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6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6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6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6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6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6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6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6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6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6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6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6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6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6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6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6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6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6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6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6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6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6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6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6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6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6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6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6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6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6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6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6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6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6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6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6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6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6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6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6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6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6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6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6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6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6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6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6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6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6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6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6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6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6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6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6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6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6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6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6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6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6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6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6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6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6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6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6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6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6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6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6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6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6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6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6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6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6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6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6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6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6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6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6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6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6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6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6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6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6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6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6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6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6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6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6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6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6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6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6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6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6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6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6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6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6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6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6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6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6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6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6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6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6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6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6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6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6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6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6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6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6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6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6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6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6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6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6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6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6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6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6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6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6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6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6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6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6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6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6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6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6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6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6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6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6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6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6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6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6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6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6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6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6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6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6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6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6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6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6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6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6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6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6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6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6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6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6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6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6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6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6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6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6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6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6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6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6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6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6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6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6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6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6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6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6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6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6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6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6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6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6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6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6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6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6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6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6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6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6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6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6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6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6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6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6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6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6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6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6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6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6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6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6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6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6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6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6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6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6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6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6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6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6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6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6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6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6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6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6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6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6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6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6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6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6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6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6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6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6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6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6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6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6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6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6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6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6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6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6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6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6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6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6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6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6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6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6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6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6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6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6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6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6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6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6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6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6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6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6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6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6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6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6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6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6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6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6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6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6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6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6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6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6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6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6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6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6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6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6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6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6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6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6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6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6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6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6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6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6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6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6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6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6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6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6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6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6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6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6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6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6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6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6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6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6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6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6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6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6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6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6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6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6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6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6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6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6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6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6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6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6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6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6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6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6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6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6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6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6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6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6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6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6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6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6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6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6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6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6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6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6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6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6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6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6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6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6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6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6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6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6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6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6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6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6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6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6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6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6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6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6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6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6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6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6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6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6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6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6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6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6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6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6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6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6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6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6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6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6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6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6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6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6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6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6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6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6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6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6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6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6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6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6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6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6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6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6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6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6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6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6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6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6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6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6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6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6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6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6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6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6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6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6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6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6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6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6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6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6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6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6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6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6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6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6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6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6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6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6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6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6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6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6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6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6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6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6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6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6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6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6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6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6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6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6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6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6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6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6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6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6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6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6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6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6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6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6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6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6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6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6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6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6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6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6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6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6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6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6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6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6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6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6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6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6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6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6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6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6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6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6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6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6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6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6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6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6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6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6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6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6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E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E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E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showGridLines="0" workbookViewId="0">
      <pane ySplit="14" topLeftCell="A15" activePane="bottomLeft" state="frozen"/>
      <selection pane="bottomLeft" activeCell="E77" sqref="E15:E77"/>
    </sheetView>
  </sheetViews>
  <sheetFormatPr defaultColWidth="14.4765625" defaultRowHeight="15" customHeight="1" x14ac:dyDescent="0.15"/>
  <cols>
    <col min="1" max="1" width="1.89453125" customWidth="1"/>
    <col min="2" max="2" width="12.44921875" customWidth="1"/>
    <col min="3" max="3" width="22.05859375" customWidth="1"/>
    <col min="4" max="4" width="20.02734375" customWidth="1"/>
    <col min="5" max="5" width="23.81640625" customWidth="1"/>
    <col min="6" max="7" width="12.3125" customWidth="1"/>
    <col min="8" max="8" width="14.34375" customWidth="1"/>
    <col min="9" max="9" width="13.125" customWidth="1"/>
    <col min="10" max="10" width="1.89453125" customWidth="1"/>
    <col min="11" max="11" width="20.02734375" customWidth="1"/>
    <col min="12" max="17" width="15.83203125" customWidth="1"/>
    <col min="18" max="18" width="1.89453125" customWidth="1"/>
    <col min="19" max="19" width="7.44140625" hidden="1" customWidth="1"/>
    <col min="20" max="26" width="8.66015625" customWidth="1"/>
  </cols>
  <sheetData>
    <row r="1" spans="1:26" ht="3" customHeight="1" x14ac:dyDescent="0.15">
      <c r="A1" s="102"/>
      <c r="B1" s="103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3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3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3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3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3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3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3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3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3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x14ac:dyDescent="0.15">
      <c r="A11" s="102"/>
      <c r="B11" s="103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3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6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x14ac:dyDescent="0.1">
      <c r="A14" s="110"/>
      <c r="B14" s="111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18"/>
      <c r="C15" s="119"/>
      <c r="D15" s="120"/>
      <c r="E15" s="119"/>
      <c r="F15" s="43"/>
      <c r="G15" s="43"/>
      <c r="H15" s="121"/>
      <c r="I15" s="122" t="s">
        <v>126</v>
      </c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35"/>
      <c r="C16" s="119"/>
      <c r="D16" s="120"/>
      <c r="E16" s="119"/>
      <c r="F16" s="43"/>
      <c r="G16" s="43"/>
      <c r="H16" s="121"/>
      <c r="I16" s="122" t="s">
        <v>126</v>
      </c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18"/>
      <c r="C17" s="119"/>
      <c r="D17" s="120"/>
      <c r="E17" s="119"/>
      <c r="F17" s="43"/>
      <c r="G17" s="43"/>
      <c r="H17" s="121"/>
      <c r="I17" s="122" t="s">
        <v>126</v>
      </c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18"/>
      <c r="C18" s="119"/>
      <c r="D18" s="120"/>
      <c r="E18" s="119"/>
      <c r="F18" s="43"/>
      <c r="G18" s="43"/>
      <c r="H18" s="121"/>
      <c r="I18" s="122" t="s">
        <v>127</v>
      </c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18"/>
      <c r="C19" s="119"/>
      <c r="D19" s="120"/>
      <c r="E19" s="119"/>
      <c r="F19" s="43"/>
      <c r="G19" s="43"/>
      <c r="H19" s="121"/>
      <c r="I19" s="122" t="s">
        <v>127</v>
      </c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18"/>
      <c r="C20" s="119"/>
      <c r="D20" s="120"/>
      <c r="E20" s="119"/>
      <c r="F20" s="43"/>
      <c r="G20" s="43"/>
      <c r="H20" s="121"/>
      <c r="I20" s="122" t="s">
        <v>127</v>
      </c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18"/>
      <c r="C21" s="119"/>
      <c r="D21" s="120"/>
      <c r="E21" s="119"/>
      <c r="F21" s="43"/>
      <c r="G21" s="43"/>
      <c r="H21" s="121"/>
      <c r="I21" s="122" t="s">
        <v>127</v>
      </c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18"/>
      <c r="C22" s="119"/>
      <c r="D22" s="120"/>
      <c r="E22" s="119"/>
      <c r="F22" s="43"/>
      <c r="G22" s="43"/>
      <c r="H22" s="121"/>
      <c r="I22" s="122" t="s">
        <v>127</v>
      </c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18"/>
      <c r="C23" s="119"/>
      <c r="D23" s="120"/>
      <c r="E23" s="119"/>
      <c r="F23" s="43"/>
      <c r="G23" s="43"/>
      <c r="H23" s="121"/>
      <c r="I23" s="122" t="s">
        <v>127</v>
      </c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18"/>
      <c r="C24" s="119"/>
      <c r="D24" s="120"/>
      <c r="E24" s="119"/>
      <c r="F24" s="43"/>
      <c r="G24" s="43"/>
      <c r="H24" s="121"/>
      <c r="I24" s="122" t="s">
        <v>127</v>
      </c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18"/>
      <c r="C25" s="119"/>
      <c r="D25" s="120"/>
      <c r="E25" s="119"/>
      <c r="F25" s="43"/>
      <c r="G25" s="43"/>
      <c r="H25" s="121"/>
      <c r="I25" s="122" t="s">
        <v>127</v>
      </c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18"/>
      <c r="C26" s="119"/>
      <c r="D26" s="120"/>
      <c r="E26" s="119"/>
      <c r="F26" s="43"/>
      <c r="G26" s="43"/>
      <c r="H26" s="121"/>
      <c r="I26" s="122" t="s">
        <v>127</v>
      </c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18"/>
      <c r="C27" s="119"/>
      <c r="D27" s="120"/>
      <c r="E27" s="119"/>
      <c r="F27" s="43"/>
      <c r="G27" s="43"/>
      <c r="H27" s="121"/>
      <c r="I27" s="122" t="s">
        <v>128</v>
      </c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18"/>
      <c r="C28" s="119"/>
      <c r="D28" s="120"/>
      <c r="E28" s="119"/>
      <c r="F28" s="43"/>
      <c r="G28" s="43"/>
      <c r="H28" s="121"/>
      <c r="I28" s="122" t="s">
        <v>128</v>
      </c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18"/>
      <c r="C29" s="119"/>
      <c r="D29" s="120"/>
      <c r="E29" s="119"/>
      <c r="F29" s="43"/>
      <c r="G29" s="43"/>
      <c r="H29" s="121"/>
      <c r="I29" s="122" t="s">
        <v>150</v>
      </c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18"/>
      <c r="C30" s="119"/>
      <c r="D30" s="120"/>
      <c r="E30" s="119"/>
      <c r="F30" s="43"/>
      <c r="G30" s="43"/>
      <c r="H30" s="121"/>
      <c r="I30" s="122" t="s">
        <v>150</v>
      </c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18"/>
      <c r="C31" s="119"/>
      <c r="D31" s="120"/>
      <c r="E31" s="119"/>
      <c r="F31" s="43"/>
      <c r="G31" s="43"/>
      <c r="H31" s="121"/>
      <c r="I31" s="122" t="s">
        <v>150</v>
      </c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18"/>
      <c r="C32" s="119"/>
      <c r="D32" s="120"/>
      <c r="E32" s="119"/>
      <c r="F32" s="43"/>
      <c r="G32" s="43"/>
      <c r="H32" s="121"/>
      <c r="I32" s="122" t="s">
        <v>150</v>
      </c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18"/>
      <c r="C33" s="119"/>
      <c r="D33" s="120"/>
      <c r="E33" s="119"/>
      <c r="F33" s="43"/>
      <c r="G33" s="43"/>
      <c r="H33" s="121"/>
      <c r="I33" s="122" t="s">
        <v>150</v>
      </c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18"/>
      <c r="C34" s="119"/>
      <c r="D34" s="120"/>
      <c r="E34" s="119"/>
      <c r="F34" s="43"/>
      <c r="G34" s="43"/>
      <c r="H34" s="121"/>
      <c r="I34" s="122" t="s">
        <v>150</v>
      </c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18"/>
      <c r="C35" s="119"/>
      <c r="D35" s="120"/>
      <c r="E35" s="119"/>
      <c r="F35" s="43"/>
      <c r="G35" s="43"/>
      <c r="H35" s="121"/>
      <c r="I35" s="122" t="s">
        <v>150</v>
      </c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18"/>
      <c r="C36" s="119"/>
      <c r="D36" s="120"/>
      <c r="E36" s="119"/>
      <c r="F36" s="43"/>
      <c r="G36" s="43"/>
      <c r="H36" s="121"/>
      <c r="I36" s="122" t="s">
        <v>150</v>
      </c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18"/>
      <c r="C37" s="119"/>
      <c r="D37" s="120"/>
      <c r="E37" s="119"/>
      <c r="F37" s="43"/>
      <c r="G37" s="43"/>
      <c r="H37" s="121"/>
      <c r="I37" s="122" t="s">
        <v>150</v>
      </c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18"/>
      <c r="C38" s="119"/>
      <c r="D38" s="120"/>
      <c r="E38" s="119"/>
      <c r="F38" s="43"/>
      <c r="G38" s="43"/>
      <c r="H38" s="121"/>
      <c r="I38" s="122" t="s">
        <v>150</v>
      </c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18"/>
      <c r="C39" s="119"/>
      <c r="D39" s="120"/>
      <c r="E39" s="119"/>
      <c r="F39" s="43"/>
      <c r="G39" s="43"/>
      <c r="H39" s="121"/>
      <c r="I39" s="122" t="s">
        <v>150</v>
      </c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18"/>
      <c r="C40" s="119"/>
      <c r="D40" s="120"/>
      <c r="E40" s="119"/>
      <c r="F40" s="43"/>
      <c r="G40" s="43"/>
      <c r="H40" s="121"/>
      <c r="I40" s="122" t="s">
        <v>150</v>
      </c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18"/>
      <c r="C41" s="119"/>
      <c r="D41" s="120"/>
      <c r="E41" s="119"/>
      <c r="F41" s="43"/>
      <c r="G41" s="43"/>
      <c r="H41" s="121"/>
      <c r="I41" s="122" t="s">
        <v>150</v>
      </c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18"/>
      <c r="C42" s="119"/>
      <c r="D42" s="120"/>
      <c r="E42" s="119"/>
      <c r="F42" s="43"/>
      <c r="G42" s="43"/>
      <c r="H42" s="121"/>
      <c r="I42" s="122" t="s">
        <v>150</v>
      </c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x14ac:dyDescent="0.15">
      <c r="A43" s="102"/>
      <c r="B43" s="118"/>
      <c r="C43" s="119"/>
      <c r="D43" s="120"/>
      <c r="E43" s="119"/>
      <c r="F43" s="43"/>
      <c r="G43" s="43"/>
      <c r="H43" s="121"/>
      <c r="I43" s="122" t="s">
        <v>150</v>
      </c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x14ac:dyDescent="0.15">
      <c r="A44" s="102"/>
      <c r="B44" s="118"/>
      <c r="C44" s="119"/>
      <c r="D44" s="120"/>
      <c r="E44" s="119"/>
      <c r="F44" s="43"/>
      <c r="G44" s="43"/>
      <c r="H44" s="121"/>
      <c r="I44" s="122" t="s">
        <v>150</v>
      </c>
      <c r="J44" s="123"/>
      <c r="K44" s="130" t="s">
        <v>151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18"/>
      <c r="C45" s="119"/>
      <c r="D45" s="120"/>
      <c r="E45" s="119"/>
      <c r="F45" s="43"/>
      <c r="G45" s="43"/>
      <c r="H45" s="121"/>
      <c r="I45" s="122" t="s">
        <v>150</v>
      </c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18"/>
      <c r="C46" s="119"/>
      <c r="D46" s="120"/>
      <c r="E46" s="119"/>
      <c r="F46" s="43"/>
      <c r="G46" s="43"/>
      <c r="H46" s="121"/>
      <c r="I46" s="122" t="s">
        <v>150</v>
      </c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x14ac:dyDescent="0.15">
      <c r="A47" s="102"/>
      <c r="B47" s="118"/>
      <c r="C47" s="119"/>
      <c r="D47" s="120"/>
      <c r="E47" s="119"/>
      <c r="F47" s="43"/>
      <c r="G47" s="43"/>
      <c r="H47" s="121"/>
      <c r="I47" s="122" t="s">
        <v>150</v>
      </c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x14ac:dyDescent="0.15">
      <c r="A48" s="102"/>
      <c r="B48" s="118"/>
      <c r="C48" s="119"/>
      <c r="D48" s="120"/>
      <c r="E48" s="119"/>
      <c r="F48" s="43"/>
      <c r="G48" s="43"/>
      <c r="H48" s="121"/>
      <c r="I48" s="122" t="s">
        <v>150</v>
      </c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18"/>
      <c r="C49" s="119"/>
      <c r="D49" s="120"/>
      <c r="E49" s="119"/>
      <c r="F49" s="43"/>
      <c r="G49" s="43"/>
      <c r="H49" s="121"/>
      <c r="I49" s="122" t="s">
        <v>150</v>
      </c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18"/>
      <c r="C50" s="119"/>
      <c r="D50" s="120"/>
      <c r="E50" s="119"/>
      <c r="F50" s="43"/>
      <c r="G50" s="43"/>
      <c r="H50" s="121"/>
      <c r="I50" s="122" t="s">
        <v>150</v>
      </c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18"/>
      <c r="C51" s="119"/>
      <c r="D51" s="120"/>
      <c r="E51" s="119"/>
      <c r="F51" s="43"/>
      <c r="G51" s="43"/>
      <c r="H51" s="121"/>
      <c r="I51" s="122" t="s">
        <v>150</v>
      </c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18"/>
      <c r="C52" s="119"/>
      <c r="D52" s="120"/>
      <c r="E52" s="119"/>
      <c r="F52" s="43"/>
      <c r="G52" s="43"/>
      <c r="H52" s="121"/>
      <c r="I52" s="122" t="s">
        <v>150</v>
      </c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x14ac:dyDescent="0.15">
      <c r="A53" s="102"/>
      <c r="B53" s="118"/>
      <c r="C53" s="119"/>
      <c r="D53" s="120"/>
      <c r="E53" s="119"/>
      <c r="F53" s="43"/>
      <c r="G53" s="43"/>
      <c r="H53" s="121"/>
      <c r="I53" s="122" t="s">
        <v>150</v>
      </c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18"/>
      <c r="C54" s="119"/>
      <c r="D54" s="120"/>
      <c r="E54" s="119"/>
      <c r="F54" s="43"/>
      <c r="G54" s="43"/>
      <c r="H54" s="121"/>
      <c r="I54" s="122" t="s">
        <v>150</v>
      </c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18"/>
      <c r="C55" s="119"/>
      <c r="D55" s="120"/>
      <c r="E55" s="119"/>
      <c r="F55" s="43"/>
      <c r="G55" s="43"/>
      <c r="H55" s="121"/>
      <c r="I55" s="122" t="s">
        <v>150</v>
      </c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18"/>
      <c r="C56" s="119"/>
      <c r="D56" s="120"/>
      <c r="E56" s="119"/>
      <c r="F56" s="43"/>
      <c r="G56" s="43"/>
      <c r="H56" s="121"/>
      <c r="I56" s="122" t="s">
        <v>150</v>
      </c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18"/>
      <c r="C57" s="119"/>
      <c r="D57" s="120"/>
      <c r="E57" s="119"/>
      <c r="F57" s="43"/>
      <c r="G57" s="43"/>
      <c r="H57" s="121"/>
      <c r="I57" s="122" t="s">
        <v>150</v>
      </c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18"/>
      <c r="C58" s="119"/>
      <c r="D58" s="120"/>
      <c r="E58" s="119"/>
      <c r="F58" s="43"/>
      <c r="G58" s="43"/>
      <c r="H58" s="121"/>
      <c r="I58" s="122" t="s">
        <v>150</v>
      </c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18"/>
      <c r="C59" s="119"/>
      <c r="D59" s="120"/>
      <c r="E59" s="119"/>
      <c r="F59" s="43"/>
      <c r="G59" s="43"/>
      <c r="H59" s="121"/>
      <c r="I59" s="122" t="s">
        <v>150</v>
      </c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18"/>
      <c r="C60" s="119"/>
      <c r="D60" s="120"/>
      <c r="E60" s="119"/>
      <c r="F60" s="43"/>
      <c r="G60" s="43"/>
      <c r="H60" s="121"/>
      <c r="I60" s="122" t="s">
        <v>150</v>
      </c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18"/>
      <c r="C61" s="119"/>
      <c r="D61" s="120"/>
      <c r="E61" s="119"/>
      <c r="F61" s="43"/>
      <c r="G61" s="43"/>
      <c r="H61" s="121"/>
      <c r="I61" s="122" t="s">
        <v>150</v>
      </c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18"/>
      <c r="C62" s="119"/>
      <c r="D62" s="120"/>
      <c r="E62" s="119"/>
      <c r="F62" s="43"/>
      <c r="G62" s="43"/>
      <c r="H62" s="121"/>
      <c r="I62" s="122" t="s">
        <v>150</v>
      </c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18"/>
      <c r="C63" s="119"/>
      <c r="D63" s="120"/>
      <c r="E63" s="119"/>
      <c r="F63" s="43"/>
      <c r="G63" s="43"/>
      <c r="H63" s="121"/>
      <c r="I63" s="122" t="s">
        <v>150</v>
      </c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18"/>
      <c r="C64" s="119"/>
      <c r="D64" s="120"/>
      <c r="E64" s="119"/>
      <c r="F64" s="43"/>
      <c r="G64" s="43"/>
      <c r="H64" s="121"/>
      <c r="I64" s="122" t="s">
        <v>150</v>
      </c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18"/>
      <c r="C65" s="119"/>
      <c r="D65" s="120"/>
      <c r="E65" s="119"/>
      <c r="F65" s="43"/>
      <c r="G65" s="43"/>
      <c r="H65" s="121"/>
      <c r="I65" s="122" t="s">
        <v>150</v>
      </c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18"/>
      <c r="C66" s="119"/>
      <c r="D66" s="120"/>
      <c r="E66" s="119"/>
      <c r="F66" s="43"/>
      <c r="G66" s="43"/>
      <c r="H66" s="121"/>
      <c r="I66" s="122" t="s">
        <v>150</v>
      </c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18"/>
      <c r="C67" s="119"/>
      <c r="D67" s="120"/>
      <c r="E67" s="119"/>
      <c r="F67" s="43"/>
      <c r="G67" s="43"/>
      <c r="H67" s="121"/>
      <c r="I67" s="122" t="s">
        <v>150</v>
      </c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18"/>
      <c r="C68" s="119"/>
      <c r="D68" s="120"/>
      <c r="E68" s="119"/>
      <c r="F68" s="43"/>
      <c r="G68" s="43"/>
      <c r="H68" s="121"/>
      <c r="I68" s="122" t="s">
        <v>150</v>
      </c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18"/>
      <c r="C69" s="119"/>
      <c r="D69" s="120"/>
      <c r="E69" s="119"/>
      <c r="F69" s="43"/>
      <c r="G69" s="43"/>
      <c r="H69" s="121"/>
      <c r="I69" s="122" t="s">
        <v>150</v>
      </c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18"/>
      <c r="C70" s="119"/>
      <c r="D70" s="120"/>
      <c r="E70" s="119"/>
      <c r="F70" s="43"/>
      <c r="G70" s="43"/>
      <c r="H70" s="121"/>
      <c r="I70" s="122" t="s">
        <v>150</v>
      </c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18"/>
      <c r="C71" s="119"/>
      <c r="D71" s="120"/>
      <c r="E71" s="119"/>
      <c r="F71" s="43"/>
      <c r="G71" s="43"/>
      <c r="H71" s="121"/>
      <c r="I71" s="122" t="s">
        <v>128</v>
      </c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18"/>
      <c r="C72" s="119"/>
      <c r="D72" s="120"/>
      <c r="E72" s="119"/>
      <c r="F72" s="43"/>
      <c r="G72" s="43"/>
      <c r="H72" s="121"/>
      <c r="I72" s="122" t="s">
        <v>128</v>
      </c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18"/>
      <c r="C73" s="119"/>
      <c r="D73" s="120"/>
      <c r="E73" s="119"/>
      <c r="F73" s="43"/>
      <c r="G73" s="43"/>
      <c r="H73" s="121"/>
      <c r="I73" s="122" t="s">
        <v>129</v>
      </c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26"/>
      <c r="C74" s="119"/>
      <c r="D74" s="120"/>
      <c r="E74" s="119"/>
      <c r="F74" s="43"/>
      <c r="G74" s="43"/>
      <c r="H74" s="121"/>
      <c r="I74" s="122" t="s">
        <v>129</v>
      </c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18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18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18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18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18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18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18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18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18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18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18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18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18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18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18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18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18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18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18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18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18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18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18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18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18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18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18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18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18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18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18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18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18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18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18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18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18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18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18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18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18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18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18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18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18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18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18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18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18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18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18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18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18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18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18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18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18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18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18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18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18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18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18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18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18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18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18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18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18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18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18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18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18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18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18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18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18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18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18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18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18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18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18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18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18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18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18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18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18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18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18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18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18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18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18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18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18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18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18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18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18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18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18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18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18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18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18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18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18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18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18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18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18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18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18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18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18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18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18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18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18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18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18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18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18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18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18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18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18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18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18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18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18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18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18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18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18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18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18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18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18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18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18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18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18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18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18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18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18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18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18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18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18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18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18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18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18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18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18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18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18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18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18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18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18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18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18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18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18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18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18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18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18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18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18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18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18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18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18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6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6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6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6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6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6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6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6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6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6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6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6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6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6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6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6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6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6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6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6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6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6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6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6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6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6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6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6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6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6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6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6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6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6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6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6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6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6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6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6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6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6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6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6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6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6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6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6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6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6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6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6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6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6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6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6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6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6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6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6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6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6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6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6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6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6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6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6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6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6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6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6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6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6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6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6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6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6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6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6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6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6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6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6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6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6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6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6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6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6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6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6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6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6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6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6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6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6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6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6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6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6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6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6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6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6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6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6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6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6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6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6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6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6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6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6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6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6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6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6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6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6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6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6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6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6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6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6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6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6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6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6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6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6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6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6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6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6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6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6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6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6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6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6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6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6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6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6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6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6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6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6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6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6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6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6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6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6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6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6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6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6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6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6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6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6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6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6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6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6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6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6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6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6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6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6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6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6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6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6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6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6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6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6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6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6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6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6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6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6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6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6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6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6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6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6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6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6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6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6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6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6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6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6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6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6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6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6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6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6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6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6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6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6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6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6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6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6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6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6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6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6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6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6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6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6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6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6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6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6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6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6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6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6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6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6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6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6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6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6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6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6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6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6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6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6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6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6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6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6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6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6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6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6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6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6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6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6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6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6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6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6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6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6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6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6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6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6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6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6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6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6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6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6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6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6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6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6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6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6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6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6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6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6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6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6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6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6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6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6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6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6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6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6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6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6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6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6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6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6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6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6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6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6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6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6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6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6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6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6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6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6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6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6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6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6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6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6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6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6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6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6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6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6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6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6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6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6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6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6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6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6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6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6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6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6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6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6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6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6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6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6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6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6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6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6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6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6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6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6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6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6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6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6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6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6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6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6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6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6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6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6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6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6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6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6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6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6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6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6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6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6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6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6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6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6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6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6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6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6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6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6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6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6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6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6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6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6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6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6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6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6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6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6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6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6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6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6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6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6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6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6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6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6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6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6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6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6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6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6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6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6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6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6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6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6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6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6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6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6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6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6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6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6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6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6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6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6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6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6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6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6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6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6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6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6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6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6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6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6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6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6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6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6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6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6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6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6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6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6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6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6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6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6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6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6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6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6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6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6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6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6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6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6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6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6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6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6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6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6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6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6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6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6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6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6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6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6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6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6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6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6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6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6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6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6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6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6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6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6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6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6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6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6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6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6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6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6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6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6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6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6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6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6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6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6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6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6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6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6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6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6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6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6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6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6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6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6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6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6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6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6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6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6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6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6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6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6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6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6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6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6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6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6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6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6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6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6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6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6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6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6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6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6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6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6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6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6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6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6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6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6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6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6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6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6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6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6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6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6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6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6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6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6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6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6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6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6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6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6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6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6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6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6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6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6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6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6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6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6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6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6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6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6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6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6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6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6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6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6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6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6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6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6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6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6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6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6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6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6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6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6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6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6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6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6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6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6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6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6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6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6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6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6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6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6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6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6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6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6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6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6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6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6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6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6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6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6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6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6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6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6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6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6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6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6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6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6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6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6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6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6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6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6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6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6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6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6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6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6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6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6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6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6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6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6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6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6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6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6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6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6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6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6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6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6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6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6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6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6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6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6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6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6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6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6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6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6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6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6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6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6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6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6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6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6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6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6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6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6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6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6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6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6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6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6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6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6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6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6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6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6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6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6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6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6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6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6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6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6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6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6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6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6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6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6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6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6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6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6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6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6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6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6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6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6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6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6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6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6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6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6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6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6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6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6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6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6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6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6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6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6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6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6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6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6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6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F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F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F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showGridLines="0" workbookViewId="0">
      <pane ySplit="14" topLeftCell="A30" activePane="bottomLeft" state="frozen"/>
      <selection pane="bottomLeft" activeCell="I16" sqref="I16:I48"/>
    </sheetView>
  </sheetViews>
  <sheetFormatPr defaultColWidth="14.4765625" defaultRowHeight="15" customHeight="1" x14ac:dyDescent="0.15"/>
  <cols>
    <col min="1" max="1" width="1.89453125" customWidth="1"/>
    <col min="2" max="2" width="12.44921875" customWidth="1"/>
    <col min="3" max="3" width="22.05859375" customWidth="1"/>
    <col min="4" max="4" width="20.02734375" customWidth="1"/>
    <col min="5" max="5" width="23.81640625" customWidth="1"/>
    <col min="6" max="7" width="12.3125" customWidth="1"/>
    <col min="8" max="8" width="14.34375" customWidth="1"/>
    <col min="9" max="9" width="13.125" customWidth="1"/>
    <col min="10" max="10" width="1.89453125" customWidth="1"/>
    <col min="11" max="11" width="20.02734375" customWidth="1"/>
    <col min="12" max="17" width="15.83203125" customWidth="1"/>
    <col min="18" max="18" width="1.89453125" customWidth="1"/>
    <col min="19" max="19" width="7.44140625" hidden="1" customWidth="1"/>
    <col min="20" max="26" width="8.66015625" customWidth="1"/>
  </cols>
  <sheetData>
    <row r="1" spans="1:26" ht="3" customHeight="1" x14ac:dyDescent="0.15">
      <c r="A1" s="102"/>
      <c r="B1" s="103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3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3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3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3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3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3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3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3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3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x14ac:dyDescent="0.15">
      <c r="A11" s="102"/>
      <c r="B11" s="103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3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6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x14ac:dyDescent="0.1">
      <c r="A14" s="110"/>
      <c r="B14" s="111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18"/>
      <c r="C15" s="119"/>
      <c r="D15" s="120"/>
      <c r="E15" s="119"/>
      <c r="F15" s="43"/>
      <c r="G15" s="43"/>
      <c r="H15" s="121"/>
      <c r="I15" s="122"/>
      <c r="J15" s="123"/>
      <c r="K15" s="124"/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32"/>
      <c r="C16" s="119"/>
      <c r="D16" s="120"/>
      <c r="E16" s="119"/>
      <c r="F16" s="43"/>
      <c r="G16" s="43"/>
      <c r="H16" s="121"/>
      <c r="I16" s="122"/>
      <c r="J16" s="123"/>
      <c r="K16" s="124"/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18"/>
      <c r="C17" s="119"/>
      <c r="D17" s="120"/>
      <c r="E17" s="119"/>
      <c r="F17" s="43"/>
      <c r="G17" s="43"/>
      <c r="H17" s="121"/>
      <c r="I17" s="122"/>
      <c r="J17" s="123"/>
      <c r="K17" s="124"/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18"/>
      <c r="C18" s="119"/>
      <c r="D18" s="120"/>
      <c r="E18" s="119"/>
      <c r="F18" s="43"/>
      <c r="G18" s="43"/>
      <c r="H18" s="121"/>
      <c r="I18" s="122"/>
      <c r="J18" s="123"/>
      <c r="K18" s="124"/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18"/>
      <c r="C19" s="119"/>
      <c r="D19" s="120"/>
      <c r="E19" s="119"/>
      <c r="F19" s="43"/>
      <c r="G19" s="43"/>
      <c r="H19" s="121"/>
      <c r="I19" s="122"/>
      <c r="J19" s="123"/>
      <c r="K19" s="124"/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18"/>
      <c r="C20" s="119"/>
      <c r="D20" s="120"/>
      <c r="E20" s="119"/>
      <c r="F20" s="43"/>
      <c r="G20" s="43"/>
      <c r="H20" s="121"/>
      <c r="I20" s="122"/>
      <c r="J20" s="123"/>
      <c r="K20" s="124"/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18"/>
      <c r="C21" s="119"/>
      <c r="D21" s="120"/>
      <c r="E21" s="119"/>
      <c r="F21" s="43"/>
      <c r="G21" s="43"/>
      <c r="H21" s="121"/>
      <c r="I21" s="122"/>
      <c r="J21" s="123"/>
      <c r="K21" s="124"/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18"/>
      <c r="C22" s="119"/>
      <c r="D22" s="120"/>
      <c r="E22" s="119"/>
      <c r="F22" s="43"/>
      <c r="G22" s="43"/>
      <c r="H22" s="121"/>
      <c r="I22" s="122"/>
      <c r="J22" s="123"/>
      <c r="K22" s="124"/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18"/>
      <c r="C23" s="119"/>
      <c r="D23" s="120"/>
      <c r="E23" s="119"/>
      <c r="F23" s="43"/>
      <c r="G23" s="43"/>
      <c r="H23" s="121"/>
      <c r="I23" s="122"/>
      <c r="J23" s="123"/>
      <c r="K23" s="124"/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18"/>
      <c r="C24" s="119"/>
      <c r="D24" s="120"/>
      <c r="E24" s="119"/>
      <c r="F24" s="43"/>
      <c r="G24" s="43"/>
      <c r="H24" s="121"/>
      <c r="I24" s="122"/>
      <c r="J24" s="123"/>
      <c r="K24" s="124"/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18"/>
      <c r="C25" s="119"/>
      <c r="D25" s="120"/>
      <c r="E25" s="119"/>
      <c r="F25" s="43"/>
      <c r="G25" s="43"/>
      <c r="H25" s="121"/>
      <c r="I25" s="122"/>
      <c r="J25" s="123"/>
      <c r="K25" s="124"/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18"/>
      <c r="C26" s="119"/>
      <c r="D26" s="120"/>
      <c r="E26" s="119"/>
      <c r="F26" s="43"/>
      <c r="G26" s="43"/>
      <c r="H26" s="121"/>
      <c r="I26" s="122"/>
      <c r="J26" s="123"/>
      <c r="K26" s="124"/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18"/>
      <c r="C27" s="119"/>
      <c r="D27" s="120"/>
      <c r="E27" s="119"/>
      <c r="F27" s="43"/>
      <c r="G27" s="43"/>
      <c r="H27" s="121"/>
      <c r="I27" s="122"/>
      <c r="J27" s="123"/>
      <c r="K27" s="124"/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18"/>
      <c r="C28" s="119"/>
      <c r="D28" s="120"/>
      <c r="E28" s="119"/>
      <c r="F28" s="43"/>
      <c r="G28" s="43"/>
      <c r="H28" s="121"/>
      <c r="I28" s="122"/>
      <c r="J28" s="123"/>
      <c r="K28" s="124"/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18"/>
      <c r="C29" s="119"/>
      <c r="D29" s="120"/>
      <c r="E29" s="119"/>
      <c r="F29" s="43"/>
      <c r="G29" s="43"/>
      <c r="H29" s="121"/>
      <c r="I29" s="122"/>
      <c r="J29" s="123"/>
      <c r="K29" s="124"/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18"/>
      <c r="C30" s="119"/>
      <c r="D30" s="120"/>
      <c r="E30" s="119"/>
      <c r="F30" s="43"/>
      <c r="G30" s="43"/>
      <c r="H30" s="121"/>
      <c r="I30" s="122"/>
      <c r="J30" s="123"/>
      <c r="K30" s="124"/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18"/>
      <c r="C31" s="119"/>
      <c r="D31" s="120"/>
      <c r="E31" s="119"/>
      <c r="F31" s="43"/>
      <c r="G31" s="43"/>
      <c r="H31" s="121"/>
      <c r="I31" s="122"/>
      <c r="J31" s="123"/>
      <c r="K31" s="124"/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18"/>
      <c r="C32" s="119"/>
      <c r="D32" s="120"/>
      <c r="E32" s="119"/>
      <c r="F32" s="43"/>
      <c r="G32" s="43"/>
      <c r="H32" s="121"/>
      <c r="I32" s="122"/>
      <c r="J32" s="123"/>
      <c r="K32" s="124"/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18"/>
      <c r="C33" s="119"/>
      <c r="D33" s="120"/>
      <c r="E33" s="119"/>
      <c r="F33" s="43"/>
      <c r="G33" s="43"/>
      <c r="H33" s="121"/>
      <c r="I33" s="122"/>
      <c r="J33" s="123"/>
      <c r="K33" s="124"/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18"/>
      <c r="C34" s="119"/>
      <c r="D34" s="120"/>
      <c r="E34" s="119"/>
      <c r="F34" s="43"/>
      <c r="G34" s="43"/>
      <c r="H34" s="121"/>
      <c r="I34" s="122"/>
      <c r="J34" s="123"/>
      <c r="K34" s="124"/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18"/>
      <c r="C35" s="119"/>
      <c r="D35" s="120"/>
      <c r="E35" s="119"/>
      <c r="F35" s="43"/>
      <c r="G35" s="43"/>
      <c r="H35" s="121"/>
      <c r="I35" s="122"/>
      <c r="J35" s="123"/>
      <c r="K35" s="124"/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18"/>
      <c r="C36" s="119"/>
      <c r="D36" s="120"/>
      <c r="E36" s="119"/>
      <c r="F36" s="43"/>
      <c r="G36" s="43"/>
      <c r="H36" s="121"/>
      <c r="I36" s="122"/>
      <c r="J36" s="123"/>
      <c r="K36" s="124"/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18"/>
      <c r="C37" s="119"/>
      <c r="D37" s="120"/>
      <c r="E37" s="119"/>
      <c r="F37" s="43"/>
      <c r="G37" s="43"/>
      <c r="H37" s="121"/>
      <c r="I37" s="122"/>
      <c r="J37" s="123"/>
      <c r="K37" s="124"/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18"/>
      <c r="C38" s="119"/>
      <c r="D38" s="120"/>
      <c r="E38" s="119"/>
      <c r="F38" s="43"/>
      <c r="G38" s="43"/>
      <c r="H38" s="121"/>
      <c r="I38" s="122"/>
      <c r="J38" s="123"/>
      <c r="K38" s="124"/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18"/>
      <c r="C39" s="119"/>
      <c r="D39" s="120"/>
      <c r="E39" s="119"/>
      <c r="F39" s="43"/>
      <c r="G39" s="43"/>
      <c r="H39" s="121"/>
      <c r="I39" s="122"/>
      <c r="J39" s="123"/>
      <c r="K39" s="124"/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18"/>
      <c r="C40" s="119"/>
      <c r="D40" s="120"/>
      <c r="E40" s="119"/>
      <c r="F40" s="43"/>
      <c r="G40" s="43"/>
      <c r="H40" s="121"/>
      <c r="I40" s="122"/>
      <c r="J40" s="123"/>
      <c r="K40" s="124"/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18"/>
      <c r="C41" s="119"/>
      <c r="D41" s="120"/>
      <c r="E41" s="119"/>
      <c r="F41" s="43"/>
      <c r="G41" s="43"/>
      <c r="H41" s="121"/>
      <c r="I41" s="122"/>
      <c r="J41" s="123"/>
      <c r="K41" s="124"/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18"/>
      <c r="C42" s="119"/>
      <c r="D42" s="120"/>
      <c r="E42" s="119"/>
      <c r="F42" s="43"/>
      <c r="G42" s="43"/>
      <c r="H42" s="121"/>
      <c r="I42" s="122"/>
      <c r="J42" s="123"/>
      <c r="K42" s="124"/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x14ac:dyDescent="0.15">
      <c r="A43" s="102"/>
      <c r="B43" s="118"/>
      <c r="C43" s="119"/>
      <c r="D43" s="120"/>
      <c r="E43" s="119"/>
      <c r="F43" s="43"/>
      <c r="G43" s="43"/>
      <c r="H43" s="121"/>
      <c r="I43" s="122"/>
      <c r="J43" s="123"/>
      <c r="K43" s="127"/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x14ac:dyDescent="0.15">
      <c r="A44" s="102"/>
      <c r="B44" s="118"/>
      <c r="C44" s="119"/>
      <c r="D44" s="120"/>
      <c r="E44" s="119"/>
      <c r="F44" s="43"/>
      <c r="G44" s="43"/>
      <c r="H44" s="121"/>
      <c r="I44" s="122"/>
      <c r="J44" s="123"/>
      <c r="K44" s="130" t="s">
        <v>151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18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18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x14ac:dyDescent="0.15">
      <c r="A47" s="102"/>
      <c r="B47" s="118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x14ac:dyDescent="0.15">
      <c r="A48" s="102"/>
      <c r="B48" s="118"/>
      <c r="C48" s="119"/>
      <c r="D48" s="120"/>
      <c r="E48" s="119"/>
      <c r="F48" s="43"/>
      <c r="G48" s="43"/>
      <c r="H48" s="121"/>
      <c r="I48" s="122"/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18"/>
      <c r="C49" s="119"/>
      <c r="D49" s="120"/>
      <c r="E49" s="119"/>
      <c r="F49" s="43"/>
      <c r="G49" s="43"/>
      <c r="H49" s="121"/>
      <c r="I49" s="122"/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18"/>
      <c r="C50" s="119"/>
      <c r="D50" s="120"/>
      <c r="E50" s="119"/>
      <c r="F50" s="43"/>
      <c r="G50" s="43"/>
      <c r="H50" s="121"/>
      <c r="I50" s="122"/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18"/>
      <c r="C51" s="119"/>
      <c r="D51" s="120"/>
      <c r="E51" s="119"/>
      <c r="F51" s="43"/>
      <c r="G51" s="43"/>
      <c r="H51" s="121"/>
      <c r="I51" s="122"/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18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x14ac:dyDescent="0.15">
      <c r="A53" s="102"/>
      <c r="B53" s="118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18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18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18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18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18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18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18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18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18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18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18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18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18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18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18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18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18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18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18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18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18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18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18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18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18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18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18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18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18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18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18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18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18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18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18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18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18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18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18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18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18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18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18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18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18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18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18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18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18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18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18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18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18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18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18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18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18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18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18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18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18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18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18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18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18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18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18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18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18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18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18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18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18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18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18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18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18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18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18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18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18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18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18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18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18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18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18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18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18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18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18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18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18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18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18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18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18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18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18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18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18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18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18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18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18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18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18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18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18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18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18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18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18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18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18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18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18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18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18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18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18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18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18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18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18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18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18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18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18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18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18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18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18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18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18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18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18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18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18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18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18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18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18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18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18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18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18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18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18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18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18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18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18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18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18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18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18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18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18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18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18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18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18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18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18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18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18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18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18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18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18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18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18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18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18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18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18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18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18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18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18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18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18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18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18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18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18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18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18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18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18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18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18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18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18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18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18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18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18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18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6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6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6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6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6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6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6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6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6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6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6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6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6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6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6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6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6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6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6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6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6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6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6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6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6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6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6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6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6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6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6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6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6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6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6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6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6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6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6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6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6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6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6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6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6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6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6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6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6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6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6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6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6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6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6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6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6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6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6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6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6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6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6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6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6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6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6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6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6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6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6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6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6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6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6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6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6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6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6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6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6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6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6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6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6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6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6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6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6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6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6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6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6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6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6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6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6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6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6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6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6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6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6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6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6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6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6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6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6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6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6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6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6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6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6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6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6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6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6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6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6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6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6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6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6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6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6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6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6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6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6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6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6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6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6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6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6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6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6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6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6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6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6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6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6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6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6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6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6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6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6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6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6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6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6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6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6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6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6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6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6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6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6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6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6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6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6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6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6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6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6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6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6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6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6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6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6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6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6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6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6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6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6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6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6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6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6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6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6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6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6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6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6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6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6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6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6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6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6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6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6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6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6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6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6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6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6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6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6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6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6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6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6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6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6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6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6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6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6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6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6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6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6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6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6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6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6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6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6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6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6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6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6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6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6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6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6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6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6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6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6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6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6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6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6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6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6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6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6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6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6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6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6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6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6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6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6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6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6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6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6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6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6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6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6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6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6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6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6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6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6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6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6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6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6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6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6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6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6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6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6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6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6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6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6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6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6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6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6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6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6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6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6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6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6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6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6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6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6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6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6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6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6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6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6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6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6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6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6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6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6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6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6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6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6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6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6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6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6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6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6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6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6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6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6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6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6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6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6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6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6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6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6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6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6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6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6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6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6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6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6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6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6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6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6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6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6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6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6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6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6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6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6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6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6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6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6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6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6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6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6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6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6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6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6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6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6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6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6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6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6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6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6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6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6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6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6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6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6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6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6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6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6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6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6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6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6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6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6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6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6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6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6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6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6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6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6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6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6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6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6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6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6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6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6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6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6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6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6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6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6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6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6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6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6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6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6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6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6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6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6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6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6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6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6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6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6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6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6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6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6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6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6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6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6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6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6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6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6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6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6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6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6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6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6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6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6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6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6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6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6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6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6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6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6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6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6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6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6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6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6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6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6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6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6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6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6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6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6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6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6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6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6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6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6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6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6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6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6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6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6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6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6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6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6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6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6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6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6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6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6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6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6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6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6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6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6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6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6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6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6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6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6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6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6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6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6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6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6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6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6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6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6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6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6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6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6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6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6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6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6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6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6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6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6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6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6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6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6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6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6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6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6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6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6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6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6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6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6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6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6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6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6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6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6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6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6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6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6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6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6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6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6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6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6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6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6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6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6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6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6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6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6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6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6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6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6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6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6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6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6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6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6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6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6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6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6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6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6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6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6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6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6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6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6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6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6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6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6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6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6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6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6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6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6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6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6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6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6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6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6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6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6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6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6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6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6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6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6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6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6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6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6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6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6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6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6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6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6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6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6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6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6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6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6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6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6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6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6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6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6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6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6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6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6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6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6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6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6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6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6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6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6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6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6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6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6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6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6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6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6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6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6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6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6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6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6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6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6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6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6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6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6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6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6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6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6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6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6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6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6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6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6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6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6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6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6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6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6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6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6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6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6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6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6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6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6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6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6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6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6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6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6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6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6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6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6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6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6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6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6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6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6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6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6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6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6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6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6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6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6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6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6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6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6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6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6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6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6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6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6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6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6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6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6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6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6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6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6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6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6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6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6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6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6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6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6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6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6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6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6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6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6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6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6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6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6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10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10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10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/>
  </sheetViews>
  <sheetFormatPr defaultColWidth="14.4765625" defaultRowHeight="15" customHeight="1" x14ac:dyDescent="0.15"/>
  <cols>
    <col min="1" max="4" width="9.06640625" customWidth="1"/>
    <col min="5" max="5" width="6.62890625" customWidth="1"/>
    <col min="6" max="6" width="7.44140625" customWidth="1"/>
    <col min="7" max="18" width="9.06640625" customWidth="1"/>
    <col min="19" max="19" width="6.359375" customWidth="1"/>
    <col min="20" max="20" width="6.359375" hidden="1" customWidth="1"/>
    <col min="21" max="21" width="3.921875" hidden="1" customWidth="1"/>
    <col min="22" max="26" width="8.66015625" customWidth="1"/>
  </cols>
  <sheetData>
    <row r="1" spans="1:26" ht="13.5" customHeight="1" x14ac:dyDescent="0.15">
      <c r="A1" s="10"/>
      <c r="B1" s="10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2"/>
      <c r="X1" s="12"/>
      <c r="Y1" s="12"/>
      <c r="Z1" s="12"/>
    </row>
    <row r="2" spans="1:26" ht="13.5" customHeight="1" x14ac:dyDescent="0.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2"/>
      <c r="Y2" s="12"/>
      <c r="Z2" s="12"/>
    </row>
    <row r="3" spans="1:26" ht="13.5" customHeight="1" x14ac:dyDescent="0.1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2"/>
      <c r="X3" s="12"/>
      <c r="Y3" s="12"/>
      <c r="Z3" s="12"/>
    </row>
    <row r="4" spans="1:26" ht="13.5" customHeight="1" x14ac:dyDescent="0.1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2"/>
      <c r="X4" s="12"/>
      <c r="Y4" s="12"/>
      <c r="Z4" s="12"/>
    </row>
    <row r="5" spans="1:26" ht="13.5" customHeight="1" x14ac:dyDescent="0.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2"/>
      <c r="X5" s="12"/>
      <c r="Y5" s="12"/>
      <c r="Z5" s="12"/>
    </row>
    <row r="6" spans="1:26" ht="11.25" customHeight="1" x14ac:dyDescent="0.1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2"/>
      <c r="X6" s="12"/>
      <c r="Y6" s="12"/>
      <c r="Z6" s="12"/>
    </row>
    <row r="7" spans="1:26" ht="13.5" hidden="1" customHeight="1" x14ac:dyDescent="0.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2"/>
      <c r="X7" s="12"/>
      <c r="Y7" s="12"/>
      <c r="Z7" s="12"/>
    </row>
    <row r="8" spans="1:26" ht="3.75" customHeight="1" x14ac:dyDescent="0.1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2"/>
      <c r="X8" s="12"/>
      <c r="Y8" s="12"/>
      <c r="Z8" s="12"/>
    </row>
    <row r="9" spans="1:26" ht="13.5" hidden="1" customHeight="1" x14ac:dyDescent="0.1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2"/>
      <c r="X9" s="12"/>
      <c r="Y9" s="12"/>
      <c r="Z9" s="12"/>
    </row>
    <row r="10" spans="1:26" ht="13.5" customHeight="1" x14ac:dyDescent="0.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2"/>
      <c r="X10" s="12"/>
      <c r="Y10" s="12"/>
      <c r="Z10" s="12"/>
    </row>
    <row r="11" spans="1:26" ht="13.5" customHeight="1" x14ac:dyDescent="0.15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2"/>
      <c r="X11" s="12"/>
      <c r="Y11" s="12"/>
      <c r="Z11" s="12"/>
    </row>
    <row r="12" spans="1:26" ht="13.5" customHeight="1" x14ac:dyDescent="0.1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2"/>
      <c r="X12" s="12"/>
      <c r="Y12" s="12"/>
      <c r="Z12" s="12"/>
    </row>
    <row r="13" spans="1:26" ht="13.5" customHeight="1" x14ac:dyDescent="0.1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2"/>
      <c r="X13" s="12"/>
      <c r="Y13" s="12"/>
      <c r="Z13" s="12"/>
    </row>
    <row r="14" spans="1:26" ht="13.5" customHeight="1" x14ac:dyDescent="0.1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2"/>
      <c r="X14" s="12"/>
      <c r="Y14" s="12"/>
      <c r="Z14" s="12"/>
    </row>
    <row r="15" spans="1:26" ht="13.5" hidden="1" customHeight="1" x14ac:dyDescent="0.1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2"/>
      <c r="X15" s="12"/>
      <c r="Y15" s="12"/>
      <c r="Z15" s="12"/>
    </row>
    <row r="16" spans="1:26" ht="13.5" hidden="1" customHeight="1" x14ac:dyDescent="0.1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2"/>
      <c r="X16" s="12"/>
      <c r="Y16" s="12"/>
      <c r="Z16" s="12"/>
    </row>
    <row r="17" spans="1:26" ht="2.25" customHeight="1" x14ac:dyDescent="0.1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2"/>
      <c r="X17" s="12"/>
      <c r="Y17" s="12"/>
      <c r="Z17" s="12"/>
    </row>
    <row r="18" spans="1:26" ht="13.5" customHeight="1" x14ac:dyDescent="0.1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2"/>
      <c r="X18" s="12"/>
      <c r="Y18" s="12"/>
      <c r="Z18" s="12"/>
    </row>
    <row r="19" spans="1:26" ht="13.5" customHeight="1" x14ac:dyDescent="0.1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2"/>
      <c r="X19" s="12"/>
      <c r="Y19" s="12"/>
      <c r="Z19" s="12"/>
    </row>
    <row r="20" spans="1:26" ht="13.5" customHeight="1" x14ac:dyDescent="0.1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2"/>
      <c r="X20" s="12"/>
      <c r="Y20" s="12"/>
      <c r="Z20" s="12"/>
    </row>
    <row r="21" spans="1:26" ht="13.5" customHeight="1" x14ac:dyDescent="0.1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2"/>
      <c r="X21" s="12"/>
      <c r="Y21" s="12"/>
      <c r="Z21" s="12"/>
    </row>
    <row r="22" spans="1:26" ht="13.5" customHeight="1" x14ac:dyDescent="0.1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2"/>
      <c r="X22" s="12"/>
      <c r="Y22" s="12"/>
      <c r="Z22" s="12"/>
    </row>
    <row r="23" spans="1:26" ht="13.5" customHeight="1" x14ac:dyDescent="0.1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2"/>
      <c r="X23" s="12"/>
      <c r="Y23" s="12"/>
      <c r="Z23" s="12"/>
    </row>
    <row r="24" spans="1:26" ht="3" customHeight="1" x14ac:dyDescent="0.1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2"/>
      <c r="X24" s="12"/>
      <c r="Y24" s="12"/>
      <c r="Z24" s="12"/>
    </row>
    <row r="25" spans="1:26" ht="13.5" hidden="1" customHeight="1" x14ac:dyDescent="0.1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2"/>
      <c r="X25" s="12"/>
      <c r="Y25" s="12"/>
      <c r="Z25" s="12"/>
    </row>
    <row r="26" spans="1:26" ht="13.5" customHeight="1" x14ac:dyDescent="0.1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2"/>
      <c r="X26" s="12"/>
      <c r="Y26" s="12"/>
      <c r="Z26" s="12"/>
    </row>
    <row r="27" spans="1:26" ht="13.5" customHeight="1" x14ac:dyDescent="0.1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2"/>
      <c r="X27" s="12"/>
      <c r="Y27" s="12"/>
      <c r="Z27" s="12"/>
    </row>
    <row r="28" spans="1:26" ht="13.5" customHeight="1" x14ac:dyDescent="0.1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2"/>
      <c r="X28" s="12"/>
      <c r="Y28" s="12"/>
      <c r="Z28" s="12"/>
    </row>
    <row r="29" spans="1:26" ht="3.75" customHeight="1" x14ac:dyDescent="0.1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2"/>
      <c r="X29" s="12"/>
      <c r="Y29" s="12"/>
      <c r="Z29" s="12"/>
    </row>
    <row r="30" spans="1:26" ht="3.75" customHeight="1" x14ac:dyDescent="0.1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2"/>
      <c r="X30" s="12"/>
      <c r="Y30" s="12"/>
      <c r="Z30" s="12"/>
    </row>
    <row r="31" spans="1:26" ht="13.5" customHeight="1" x14ac:dyDescent="0.1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2"/>
      <c r="X31" s="12"/>
      <c r="Y31" s="12"/>
      <c r="Z31" s="12"/>
    </row>
    <row r="32" spans="1:26" ht="13.5" customHeight="1" x14ac:dyDescent="0.1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2"/>
      <c r="X32" s="12"/>
      <c r="Y32" s="12"/>
      <c r="Z32" s="12"/>
    </row>
    <row r="33" spans="1:26" ht="13.5" customHeight="1" x14ac:dyDescent="0.1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2"/>
      <c r="X33" s="12"/>
      <c r="Y33" s="12"/>
      <c r="Z33" s="12"/>
    </row>
    <row r="34" spans="1:26" ht="13.5" customHeight="1" x14ac:dyDescent="0.1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2"/>
      <c r="X34" s="12"/>
      <c r="Y34" s="12"/>
      <c r="Z34" s="12"/>
    </row>
    <row r="35" spans="1:26" ht="13.5" customHeight="1" x14ac:dyDescent="0.1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2"/>
      <c r="X35" s="12"/>
      <c r="Y35" s="12"/>
      <c r="Z35" s="12"/>
    </row>
    <row r="36" spans="1:26" ht="13.5" customHeight="1" x14ac:dyDescent="0.1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2"/>
      <c r="X36" s="12"/>
      <c r="Y36" s="12"/>
      <c r="Z36" s="12"/>
    </row>
    <row r="37" spans="1:26" ht="13.5" customHeight="1" x14ac:dyDescent="0.1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2"/>
      <c r="X37" s="12"/>
      <c r="Y37" s="12"/>
      <c r="Z37" s="12"/>
    </row>
    <row r="38" spans="1:26" ht="13.5" customHeight="1" x14ac:dyDescent="0.1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2"/>
      <c r="X38" s="12"/>
      <c r="Y38" s="12"/>
      <c r="Z38" s="12"/>
    </row>
    <row r="39" spans="1:26" ht="13.5" customHeight="1" x14ac:dyDescent="0.1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3.5" customHeight="1" x14ac:dyDescent="0.1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3.5" customHeight="1" x14ac:dyDescent="0.1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3.5" customHeight="1" x14ac:dyDescent="0.1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3.5" customHeight="1" x14ac:dyDescent="0.1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3.5" customHeight="1" x14ac:dyDescent="0.1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3.5" customHeight="1" x14ac:dyDescent="0.1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3.5" customHeight="1" x14ac:dyDescent="0.1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3.5" customHeight="1" x14ac:dyDescent="0.1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3.5" customHeight="1" x14ac:dyDescent="0.1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3.5" customHeight="1" x14ac:dyDescent="0.1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3.5" customHeight="1" x14ac:dyDescent="0.1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3.5" customHeight="1" x14ac:dyDescent="0.1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3.5" customHeight="1" x14ac:dyDescent="0.1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3.5" customHeight="1" x14ac:dyDescent="0.1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3.5" customHeight="1" x14ac:dyDescent="0.1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3.5" customHeight="1" x14ac:dyDescent="0.1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3.5" customHeight="1" x14ac:dyDescent="0.1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3.5" customHeight="1" x14ac:dyDescent="0.1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3.5" customHeight="1" x14ac:dyDescent="0.1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3.5" customHeight="1" x14ac:dyDescent="0.1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3.5" customHeight="1" x14ac:dyDescent="0.1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3.5" customHeight="1" x14ac:dyDescent="0.1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3.5" customHeight="1" x14ac:dyDescent="0.1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3.5" customHeight="1" x14ac:dyDescent="0.1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3.5" customHeight="1" x14ac:dyDescent="0.1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3.5" customHeight="1" x14ac:dyDescent="0.1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3.5" customHeight="1" x14ac:dyDescent="0.1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3.5" customHeight="1" x14ac:dyDescent="0.1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3.5" customHeight="1" x14ac:dyDescent="0.1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3.5" customHeight="1" x14ac:dyDescent="0.1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3.5" customHeight="1" x14ac:dyDescent="0.1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3.5" customHeight="1" x14ac:dyDescent="0.1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3.5" customHeight="1" x14ac:dyDescent="0.1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3.5" customHeight="1" x14ac:dyDescent="0.1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3.5" customHeight="1" x14ac:dyDescent="0.1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3.5" customHeight="1" x14ac:dyDescent="0.1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3.5" customHeight="1" x14ac:dyDescent="0.1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3.5" customHeight="1" x14ac:dyDescent="0.1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3.5" customHeight="1" x14ac:dyDescent="0.1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3.5" customHeight="1" x14ac:dyDescent="0.1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3.5" customHeight="1" x14ac:dyDescent="0.1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3.5" customHeight="1" x14ac:dyDescent="0.1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3.5" customHeight="1" x14ac:dyDescent="0.1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3.5" customHeight="1" x14ac:dyDescent="0.1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3.5" customHeight="1" x14ac:dyDescent="0.1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3.5" customHeight="1" x14ac:dyDescent="0.1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3.5" customHeight="1" x14ac:dyDescent="0.1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3.5" customHeight="1" x14ac:dyDescent="0.1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3.5" customHeight="1" x14ac:dyDescent="0.1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3.5" customHeight="1" x14ac:dyDescent="0.1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3.5" customHeight="1" x14ac:dyDescent="0.1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3.5" customHeight="1" x14ac:dyDescent="0.1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3.5" customHeight="1" x14ac:dyDescent="0.1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3.5" customHeight="1" x14ac:dyDescent="0.1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3.5" customHeight="1" x14ac:dyDescent="0.1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3.5" customHeight="1" x14ac:dyDescent="0.1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3.5" customHeight="1" x14ac:dyDescent="0.1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3.5" customHeight="1" x14ac:dyDescent="0.1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3.5" customHeight="1" x14ac:dyDescent="0.1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3.5" customHeight="1" x14ac:dyDescent="0.1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3.5" customHeight="1" x14ac:dyDescent="0.1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3.5" customHeight="1" x14ac:dyDescent="0.1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3.5" customHeight="1" x14ac:dyDescent="0.1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3.5" customHeight="1" x14ac:dyDescent="0.1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3.5" customHeight="1" x14ac:dyDescent="0.1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3.5" customHeight="1" x14ac:dyDescent="0.1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3.5" customHeight="1" x14ac:dyDescent="0.1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3.5" customHeight="1" x14ac:dyDescent="0.1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3.5" customHeight="1" x14ac:dyDescent="0.1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3.5" customHeight="1" x14ac:dyDescent="0.1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3.5" customHeight="1" x14ac:dyDescent="0.1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3.5" customHeight="1" x14ac:dyDescent="0.1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3.5" customHeight="1" x14ac:dyDescent="0.1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3.5" customHeight="1" x14ac:dyDescent="0.1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3.5" customHeight="1" x14ac:dyDescent="0.1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3.5" customHeight="1" x14ac:dyDescent="0.1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3.5" customHeight="1" x14ac:dyDescent="0.1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3.5" customHeight="1" x14ac:dyDescent="0.1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3.5" customHeight="1" x14ac:dyDescent="0.1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3.5" customHeight="1" x14ac:dyDescent="0.1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3.5" customHeight="1" x14ac:dyDescent="0.1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3.5" customHeight="1" x14ac:dyDescent="0.1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3.5" customHeight="1" x14ac:dyDescent="0.1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3.5" customHeight="1" x14ac:dyDescent="0.1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3.5" customHeight="1" x14ac:dyDescent="0.1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3.5" customHeight="1" x14ac:dyDescent="0.1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3.5" customHeight="1" x14ac:dyDescent="0.1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3.5" customHeight="1" x14ac:dyDescent="0.1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3.5" customHeight="1" x14ac:dyDescent="0.1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3.5" customHeight="1" x14ac:dyDescent="0.1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3.5" customHeight="1" x14ac:dyDescent="0.1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3.5" customHeight="1" x14ac:dyDescent="0.1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3.5" customHeight="1" x14ac:dyDescent="0.1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3.5" customHeight="1" x14ac:dyDescent="0.1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3.5" customHeight="1" x14ac:dyDescent="0.1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3.5" customHeight="1" x14ac:dyDescent="0.1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3.5" customHeight="1" x14ac:dyDescent="0.1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3.5" customHeight="1" x14ac:dyDescent="0.1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3.5" customHeight="1" x14ac:dyDescent="0.1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3.5" customHeight="1" x14ac:dyDescent="0.1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3.5" customHeight="1" x14ac:dyDescent="0.1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3.5" customHeight="1" x14ac:dyDescent="0.1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3.5" customHeight="1" x14ac:dyDescent="0.1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3.5" customHeight="1" x14ac:dyDescent="0.1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3.5" customHeight="1" x14ac:dyDescent="0.1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3.5" customHeight="1" x14ac:dyDescent="0.1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3.5" customHeight="1" x14ac:dyDescent="0.1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3.5" customHeight="1" x14ac:dyDescent="0.1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3.5" customHeight="1" x14ac:dyDescent="0.1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3.5" customHeight="1" x14ac:dyDescent="0.1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3.5" customHeight="1" x14ac:dyDescent="0.1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3.5" customHeight="1" x14ac:dyDescent="0.1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3.5" customHeight="1" x14ac:dyDescent="0.1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3.5" customHeight="1" x14ac:dyDescent="0.1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3.5" customHeight="1" x14ac:dyDescent="0.1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3.5" customHeight="1" x14ac:dyDescent="0.1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3.5" customHeight="1" x14ac:dyDescent="0.1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3.5" customHeight="1" x14ac:dyDescent="0.1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3.5" customHeight="1" x14ac:dyDescent="0.1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3.5" customHeight="1" x14ac:dyDescent="0.1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3.5" customHeight="1" x14ac:dyDescent="0.1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3.5" customHeight="1" x14ac:dyDescent="0.1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3.5" customHeight="1" x14ac:dyDescent="0.1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3.5" customHeight="1" x14ac:dyDescent="0.1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3.5" customHeight="1" x14ac:dyDescent="0.1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3.5" customHeight="1" x14ac:dyDescent="0.1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3.5" customHeight="1" x14ac:dyDescent="0.1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3.5" customHeight="1" x14ac:dyDescent="0.1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3.5" customHeight="1" x14ac:dyDescent="0.1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3.5" customHeight="1" x14ac:dyDescent="0.1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3.5" customHeight="1" x14ac:dyDescent="0.1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3.5" customHeight="1" x14ac:dyDescent="0.1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3.5" customHeight="1" x14ac:dyDescent="0.1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3.5" customHeight="1" x14ac:dyDescent="0.1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3.5" customHeight="1" x14ac:dyDescent="0.1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3.5" customHeight="1" x14ac:dyDescent="0.1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3.5" customHeight="1" x14ac:dyDescent="0.1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3.5" customHeight="1" x14ac:dyDescent="0.1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3.5" customHeight="1" x14ac:dyDescent="0.1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3.5" customHeight="1" x14ac:dyDescent="0.1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3.5" customHeight="1" x14ac:dyDescent="0.1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3.5" customHeight="1" x14ac:dyDescent="0.1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3.5" customHeight="1" x14ac:dyDescent="0.1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3.5" customHeight="1" x14ac:dyDescent="0.1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3.5" customHeight="1" x14ac:dyDescent="0.1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3.5" customHeight="1" x14ac:dyDescent="0.1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3.5" customHeight="1" x14ac:dyDescent="0.1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3.5" customHeight="1" x14ac:dyDescent="0.1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3.5" customHeight="1" x14ac:dyDescent="0.1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3.5" customHeight="1" x14ac:dyDescent="0.1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3.5" customHeight="1" x14ac:dyDescent="0.1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3.5" customHeight="1" x14ac:dyDescent="0.1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3.5" customHeight="1" x14ac:dyDescent="0.1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3.5" customHeight="1" x14ac:dyDescent="0.1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3.5" customHeight="1" x14ac:dyDescent="0.1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3.5" customHeight="1" x14ac:dyDescent="0.1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3.5" customHeight="1" x14ac:dyDescent="0.1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3.5" customHeight="1" x14ac:dyDescent="0.1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3.5" customHeight="1" x14ac:dyDescent="0.1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3.5" customHeight="1" x14ac:dyDescent="0.1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3.5" customHeight="1" x14ac:dyDescent="0.1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3.5" customHeight="1" x14ac:dyDescent="0.1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3.5" customHeight="1" x14ac:dyDescent="0.1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3.5" customHeight="1" x14ac:dyDescent="0.1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3.5" customHeight="1" x14ac:dyDescent="0.1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3.5" customHeight="1" x14ac:dyDescent="0.1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3.5" customHeight="1" x14ac:dyDescent="0.1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3.5" customHeight="1" x14ac:dyDescent="0.1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3.5" customHeight="1" x14ac:dyDescent="0.1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3.5" customHeight="1" x14ac:dyDescent="0.1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3.5" customHeight="1" x14ac:dyDescent="0.1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3.5" customHeight="1" x14ac:dyDescent="0.1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3.5" customHeight="1" x14ac:dyDescent="0.1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3.5" customHeight="1" x14ac:dyDescent="0.1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3.5" customHeight="1" x14ac:dyDescent="0.1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3.5" customHeight="1" x14ac:dyDescent="0.1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3.5" customHeight="1" x14ac:dyDescent="0.1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3.5" customHeight="1" x14ac:dyDescent="0.1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3.5" customHeight="1" x14ac:dyDescent="0.1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3.5" customHeight="1" x14ac:dyDescent="0.1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3.5" customHeight="1" x14ac:dyDescent="0.1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3.5" customHeight="1" x14ac:dyDescent="0.1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3.5" customHeight="1" x14ac:dyDescent="0.1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3.5" customHeight="1" x14ac:dyDescent="0.1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3.5" customHeight="1" x14ac:dyDescent="0.1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3.5" customHeight="1" x14ac:dyDescent="0.1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3.5" customHeight="1" x14ac:dyDescent="0.1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3.5" customHeight="1" x14ac:dyDescent="0.1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3.5" customHeight="1" x14ac:dyDescent="0.1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3.5" customHeight="1" x14ac:dyDescent="0.1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3.5" customHeight="1" x14ac:dyDescent="0.1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3.5" customHeight="1" x14ac:dyDescent="0.1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3.5" customHeight="1" x14ac:dyDescent="0.1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3.5" customHeight="1" x14ac:dyDescent="0.1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3.5" customHeight="1" x14ac:dyDescent="0.1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3.5" customHeight="1" x14ac:dyDescent="0.1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3.5" customHeight="1" x14ac:dyDescent="0.1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3.5" customHeight="1" x14ac:dyDescent="0.1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3.5" customHeight="1" x14ac:dyDescent="0.1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3.5" customHeight="1" x14ac:dyDescent="0.1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3.5" customHeight="1" x14ac:dyDescent="0.1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3.5" customHeight="1" x14ac:dyDescent="0.1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3.5" customHeight="1" x14ac:dyDescent="0.1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3.5" customHeight="1" x14ac:dyDescent="0.1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3.5" customHeight="1" x14ac:dyDescent="0.1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3.5" customHeight="1" x14ac:dyDescent="0.1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3.5" customHeight="1" x14ac:dyDescent="0.1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3.5" customHeight="1" x14ac:dyDescent="0.1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3.5" customHeight="1" x14ac:dyDescent="0.1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3.5" customHeight="1" x14ac:dyDescent="0.1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3.5" customHeight="1" x14ac:dyDescent="0.1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3.5" customHeight="1" x14ac:dyDescent="0.1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3.5" customHeight="1" x14ac:dyDescent="0.1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3.5" customHeight="1" x14ac:dyDescent="0.1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3.5" customHeight="1" x14ac:dyDescent="0.1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3.5" customHeight="1" x14ac:dyDescent="0.1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3.5" customHeight="1" x14ac:dyDescent="0.1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3.5" customHeight="1" x14ac:dyDescent="0.1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3.5" customHeight="1" x14ac:dyDescent="0.1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3.5" customHeight="1" x14ac:dyDescent="0.1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3.5" customHeight="1" x14ac:dyDescent="0.1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3.5" customHeight="1" x14ac:dyDescent="0.1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3.5" customHeight="1" x14ac:dyDescent="0.1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3.5" customHeight="1" x14ac:dyDescent="0.1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3.5" customHeight="1" x14ac:dyDescent="0.1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3.5" customHeight="1" x14ac:dyDescent="0.1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3.5" customHeight="1" x14ac:dyDescent="0.1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3.5" customHeight="1" x14ac:dyDescent="0.1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3.5" customHeight="1" x14ac:dyDescent="0.1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3.5" customHeight="1" x14ac:dyDescent="0.1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3.5" customHeight="1" x14ac:dyDescent="0.1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3.5" customHeight="1" x14ac:dyDescent="0.1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3.5" customHeight="1" x14ac:dyDescent="0.1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3.5" customHeight="1" x14ac:dyDescent="0.1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3.5" customHeight="1" x14ac:dyDescent="0.1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3.5" customHeight="1" x14ac:dyDescent="0.1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3.5" customHeight="1" x14ac:dyDescent="0.1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3.5" customHeight="1" x14ac:dyDescent="0.1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3.5" customHeight="1" x14ac:dyDescent="0.1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3.5" customHeight="1" x14ac:dyDescent="0.1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3.5" customHeight="1" x14ac:dyDescent="0.1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3.5" customHeight="1" x14ac:dyDescent="0.1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3.5" customHeight="1" x14ac:dyDescent="0.1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3.5" customHeight="1" x14ac:dyDescent="0.1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3.5" customHeight="1" x14ac:dyDescent="0.1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3.5" customHeight="1" x14ac:dyDescent="0.1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3.5" customHeight="1" x14ac:dyDescent="0.1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3.5" customHeight="1" x14ac:dyDescent="0.1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3.5" customHeight="1" x14ac:dyDescent="0.1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3.5" customHeight="1" x14ac:dyDescent="0.1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3.5" customHeight="1" x14ac:dyDescent="0.1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3.5" customHeight="1" x14ac:dyDescent="0.1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3.5" customHeight="1" x14ac:dyDescent="0.1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3.5" customHeight="1" x14ac:dyDescent="0.1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3.5" customHeight="1" x14ac:dyDescent="0.1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3.5" customHeight="1" x14ac:dyDescent="0.1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3.5" customHeight="1" x14ac:dyDescent="0.1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3.5" customHeight="1" x14ac:dyDescent="0.1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3.5" customHeight="1" x14ac:dyDescent="0.1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3.5" customHeight="1" x14ac:dyDescent="0.1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3.5" customHeight="1" x14ac:dyDescent="0.1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3.5" customHeight="1" x14ac:dyDescent="0.1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3.5" customHeight="1" x14ac:dyDescent="0.1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3.5" customHeight="1" x14ac:dyDescent="0.1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3.5" customHeight="1" x14ac:dyDescent="0.1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3.5" customHeight="1" x14ac:dyDescent="0.1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3.5" customHeight="1" x14ac:dyDescent="0.1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3.5" customHeight="1" x14ac:dyDescent="0.1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3.5" customHeight="1" x14ac:dyDescent="0.1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3.5" customHeight="1" x14ac:dyDescent="0.1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3.5" customHeight="1" x14ac:dyDescent="0.1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3.5" customHeight="1" x14ac:dyDescent="0.1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3.5" customHeight="1" x14ac:dyDescent="0.1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3.5" customHeight="1" x14ac:dyDescent="0.1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3.5" customHeight="1" x14ac:dyDescent="0.1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3.5" customHeight="1" x14ac:dyDescent="0.1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3.5" customHeight="1" x14ac:dyDescent="0.1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3.5" customHeight="1" x14ac:dyDescent="0.1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3.5" customHeight="1" x14ac:dyDescent="0.1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3.5" customHeight="1" x14ac:dyDescent="0.1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3.5" customHeight="1" x14ac:dyDescent="0.1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3.5" customHeight="1" x14ac:dyDescent="0.1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3.5" customHeight="1" x14ac:dyDescent="0.1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3.5" customHeight="1" x14ac:dyDescent="0.1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3.5" customHeight="1" x14ac:dyDescent="0.1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3.5" customHeight="1" x14ac:dyDescent="0.1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3.5" customHeight="1" x14ac:dyDescent="0.1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3.5" customHeight="1" x14ac:dyDescent="0.1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3.5" customHeight="1" x14ac:dyDescent="0.1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3.5" customHeight="1" x14ac:dyDescent="0.1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3.5" customHeight="1" x14ac:dyDescent="0.1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3.5" customHeight="1" x14ac:dyDescent="0.1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3.5" customHeight="1" x14ac:dyDescent="0.1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3.5" customHeight="1" x14ac:dyDescent="0.1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3.5" customHeight="1" x14ac:dyDescent="0.1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3.5" customHeight="1" x14ac:dyDescent="0.1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3.5" customHeight="1" x14ac:dyDescent="0.1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3.5" customHeight="1" x14ac:dyDescent="0.1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3.5" customHeight="1" x14ac:dyDescent="0.1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3.5" customHeight="1" x14ac:dyDescent="0.1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3.5" customHeight="1" x14ac:dyDescent="0.1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3.5" customHeight="1" x14ac:dyDescent="0.1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3.5" customHeight="1" x14ac:dyDescent="0.1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3.5" customHeight="1" x14ac:dyDescent="0.1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3.5" customHeight="1" x14ac:dyDescent="0.1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3.5" customHeight="1" x14ac:dyDescent="0.1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3.5" customHeight="1" x14ac:dyDescent="0.1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3.5" customHeight="1" x14ac:dyDescent="0.1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3.5" customHeight="1" x14ac:dyDescent="0.1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3.5" customHeight="1" x14ac:dyDescent="0.1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3.5" customHeight="1" x14ac:dyDescent="0.1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3.5" customHeight="1" x14ac:dyDescent="0.1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3.5" customHeight="1" x14ac:dyDescent="0.1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3.5" customHeight="1" x14ac:dyDescent="0.1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3.5" customHeight="1" x14ac:dyDescent="0.1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3.5" customHeight="1" x14ac:dyDescent="0.1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3.5" customHeight="1" x14ac:dyDescent="0.1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3.5" customHeight="1" x14ac:dyDescent="0.1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3.5" customHeight="1" x14ac:dyDescent="0.1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3.5" customHeight="1" x14ac:dyDescent="0.1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3.5" customHeight="1" x14ac:dyDescent="0.1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3.5" customHeight="1" x14ac:dyDescent="0.1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3.5" customHeight="1" x14ac:dyDescent="0.1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3.5" customHeight="1" x14ac:dyDescent="0.1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3.5" customHeight="1" x14ac:dyDescent="0.1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3.5" customHeight="1" x14ac:dyDescent="0.1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3.5" customHeight="1" x14ac:dyDescent="0.1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3.5" customHeight="1" x14ac:dyDescent="0.1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3.5" customHeight="1" x14ac:dyDescent="0.1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3.5" customHeight="1" x14ac:dyDescent="0.1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3.5" customHeight="1" x14ac:dyDescent="0.1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3.5" customHeight="1" x14ac:dyDescent="0.1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3.5" customHeight="1" x14ac:dyDescent="0.1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3.5" customHeight="1" x14ac:dyDescent="0.1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3.5" customHeight="1" x14ac:dyDescent="0.1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3.5" customHeight="1" x14ac:dyDescent="0.1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3.5" customHeight="1" x14ac:dyDescent="0.1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3.5" customHeight="1" x14ac:dyDescent="0.1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3.5" customHeight="1" x14ac:dyDescent="0.1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3.5" customHeight="1" x14ac:dyDescent="0.1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3.5" customHeight="1" x14ac:dyDescent="0.1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3.5" customHeight="1" x14ac:dyDescent="0.1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3.5" customHeight="1" x14ac:dyDescent="0.1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3.5" customHeight="1" x14ac:dyDescent="0.1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3.5" customHeight="1" x14ac:dyDescent="0.1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3.5" customHeight="1" x14ac:dyDescent="0.1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3.5" customHeight="1" x14ac:dyDescent="0.1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3.5" customHeight="1" x14ac:dyDescent="0.1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3.5" customHeight="1" x14ac:dyDescent="0.1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3.5" customHeight="1" x14ac:dyDescent="0.1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3.5" customHeight="1" x14ac:dyDescent="0.1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3.5" customHeight="1" x14ac:dyDescent="0.1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3.5" customHeight="1" x14ac:dyDescent="0.1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3.5" customHeight="1" x14ac:dyDescent="0.1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3.5" customHeight="1" x14ac:dyDescent="0.1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3.5" customHeight="1" x14ac:dyDescent="0.1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3.5" customHeight="1" x14ac:dyDescent="0.1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3.5" customHeight="1" x14ac:dyDescent="0.1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3.5" customHeight="1" x14ac:dyDescent="0.1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3.5" customHeight="1" x14ac:dyDescent="0.1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3.5" customHeight="1" x14ac:dyDescent="0.1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3.5" customHeight="1" x14ac:dyDescent="0.1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3.5" customHeight="1" x14ac:dyDescent="0.1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3.5" customHeight="1" x14ac:dyDescent="0.1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3.5" customHeight="1" x14ac:dyDescent="0.1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3.5" customHeight="1" x14ac:dyDescent="0.1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3.5" customHeight="1" x14ac:dyDescent="0.1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3.5" customHeight="1" x14ac:dyDescent="0.1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3.5" customHeight="1" x14ac:dyDescent="0.1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3.5" customHeight="1" x14ac:dyDescent="0.1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3.5" customHeight="1" x14ac:dyDescent="0.1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3.5" customHeight="1" x14ac:dyDescent="0.1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3.5" customHeight="1" x14ac:dyDescent="0.1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3.5" customHeight="1" x14ac:dyDescent="0.1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3.5" customHeight="1" x14ac:dyDescent="0.1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3.5" customHeight="1" x14ac:dyDescent="0.1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3.5" customHeight="1" x14ac:dyDescent="0.1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3.5" customHeight="1" x14ac:dyDescent="0.1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3.5" customHeight="1" x14ac:dyDescent="0.1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3.5" customHeight="1" x14ac:dyDescent="0.1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3.5" customHeight="1" x14ac:dyDescent="0.1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3.5" customHeight="1" x14ac:dyDescent="0.1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3.5" customHeight="1" x14ac:dyDescent="0.1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3.5" customHeight="1" x14ac:dyDescent="0.1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3.5" customHeight="1" x14ac:dyDescent="0.1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3.5" customHeight="1" x14ac:dyDescent="0.1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3.5" customHeight="1" x14ac:dyDescent="0.1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3.5" customHeight="1" x14ac:dyDescent="0.1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3.5" customHeight="1" x14ac:dyDescent="0.1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3.5" customHeight="1" x14ac:dyDescent="0.1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3.5" customHeight="1" x14ac:dyDescent="0.1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3.5" customHeight="1" x14ac:dyDescent="0.1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3.5" customHeight="1" x14ac:dyDescent="0.1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3.5" customHeight="1" x14ac:dyDescent="0.1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3.5" customHeight="1" x14ac:dyDescent="0.1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3.5" customHeight="1" x14ac:dyDescent="0.1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3.5" customHeight="1" x14ac:dyDescent="0.1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3.5" customHeight="1" x14ac:dyDescent="0.1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3.5" customHeight="1" x14ac:dyDescent="0.1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3.5" customHeight="1" x14ac:dyDescent="0.1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3.5" customHeight="1" x14ac:dyDescent="0.1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3.5" customHeight="1" x14ac:dyDescent="0.1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3.5" customHeight="1" x14ac:dyDescent="0.1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3.5" customHeight="1" x14ac:dyDescent="0.1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3.5" customHeight="1" x14ac:dyDescent="0.1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3.5" customHeight="1" x14ac:dyDescent="0.1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3.5" customHeight="1" x14ac:dyDescent="0.1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3.5" customHeight="1" x14ac:dyDescent="0.1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3.5" customHeight="1" x14ac:dyDescent="0.1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3.5" customHeight="1" x14ac:dyDescent="0.1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3.5" customHeight="1" x14ac:dyDescent="0.1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3.5" customHeight="1" x14ac:dyDescent="0.1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3.5" customHeight="1" x14ac:dyDescent="0.1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3.5" customHeight="1" x14ac:dyDescent="0.1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3.5" customHeight="1" x14ac:dyDescent="0.1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3.5" customHeight="1" x14ac:dyDescent="0.1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3.5" customHeight="1" x14ac:dyDescent="0.1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3.5" customHeight="1" x14ac:dyDescent="0.1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3.5" customHeight="1" x14ac:dyDescent="0.1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3.5" customHeight="1" x14ac:dyDescent="0.1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3.5" customHeight="1" x14ac:dyDescent="0.1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3.5" customHeight="1" x14ac:dyDescent="0.1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3.5" customHeight="1" x14ac:dyDescent="0.1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3.5" customHeight="1" x14ac:dyDescent="0.1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3.5" customHeight="1" x14ac:dyDescent="0.1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3.5" customHeight="1" x14ac:dyDescent="0.1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3.5" customHeight="1" x14ac:dyDescent="0.1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3.5" customHeight="1" x14ac:dyDescent="0.1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3.5" customHeight="1" x14ac:dyDescent="0.1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3.5" customHeight="1" x14ac:dyDescent="0.1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3.5" customHeight="1" x14ac:dyDescent="0.1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3.5" customHeight="1" x14ac:dyDescent="0.1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3.5" customHeight="1" x14ac:dyDescent="0.1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3.5" customHeight="1" x14ac:dyDescent="0.1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3.5" customHeight="1" x14ac:dyDescent="0.1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3.5" customHeight="1" x14ac:dyDescent="0.1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3.5" customHeight="1" x14ac:dyDescent="0.1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3.5" customHeight="1" x14ac:dyDescent="0.1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3.5" customHeight="1" x14ac:dyDescent="0.1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3.5" customHeight="1" x14ac:dyDescent="0.1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3.5" customHeight="1" x14ac:dyDescent="0.1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3.5" customHeight="1" x14ac:dyDescent="0.1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3.5" customHeight="1" x14ac:dyDescent="0.1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3.5" customHeight="1" x14ac:dyDescent="0.1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3.5" customHeight="1" x14ac:dyDescent="0.1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3.5" customHeight="1" x14ac:dyDescent="0.1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3.5" customHeight="1" x14ac:dyDescent="0.1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3.5" customHeight="1" x14ac:dyDescent="0.1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3.5" customHeight="1" x14ac:dyDescent="0.1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3.5" customHeight="1" x14ac:dyDescent="0.1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3.5" customHeight="1" x14ac:dyDescent="0.1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3.5" customHeight="1" x14ac:dyDescent="0.1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3.5" customHeight="1" x14ac:dyDescent="0.1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3.5" customHeight="1" x14ac:dyDescent="0.1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3.5" customHeight="1" x14ac:dyDescent="0.1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3.5" customHeight="1" x14ac:dyDescent="0.1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3.5" customHeight="1" x14ac:dyDescent="0.1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3.5" customHeight="1" x14ac:dyDescent="0.1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3.5" customHeight="1" x14ac:dyDescent="0.1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3.5" customHeight="1" x14ac:dyDescent="0.1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3.5" customHeight="1" x14ac:dyDescent="0.1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3.5" customHeight="1" x14ac:dyDescent="0.1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3.5" customHeight="1" x14ac:dyDescent="0.1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3.5" customHeight="1" x14ac:dyDescent="0.1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3.5" customHeight="1" x14ac:dyDescent="0.1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3.5" customHeight="1" x14ac:dyDescent="0.1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3.5" customHeight="1" x14ac:dyDescent="0.1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3.5" customHeight="1" x14ac:dyDescent="0.1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3.5" customHeight="1" x14ac:dyDescent="0.1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3.5" customHeight="1" x14ac:dyDescent="0.1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3.5" customHeight="1" x14ac:dyDescent="0.1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3.5" customHeight="1" x14ac:dyDescent="0.1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3.5" customHeight="1" x14ac:dyDescent="0.1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3.5" customHeight="1" x14ac:dyDescent="0.1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3.5" customHeight="1" x14ac:dyDescent="0.1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3.5" customHeight="1" x14ac:dyDescent="0.1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3.5" customHeight="1" x14ac:dyDescent="0.1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3.5" customHeight="1" x14ac:dyDescent="0.1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3.5" customHeight="1" x14ac:dyDescent="0.1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3.5" customHeight="1" x14ac:dyDescent="0.1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3.5" customHeight="1" x14ac:dyDescent="0.1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3.5" customHeight="1" x14ac:dyDescent="0.1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3.5" customHeight="1" x14ac:dyDescent="0.1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3.5" customHeight="1" x14ac:dyDescent="0.1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3.5" customHeight="1" x14ac:dyDescent="0.1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3.5" customHeight="1" x14ac:dyDescent="0.1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3.5" customHeight="1" x14ac:dyDescent="0.1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3.5" customHeight="1" x14ac:dyDescent="0.1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3.5" customHeight="1" x14ac:dyDescent="0.1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3.5" customHeight="1" x14ac:dyDescent="0.1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3.5" customHeight="1" x14ac:dyDescent="0.1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3.5" customHeight="1" x14ac:dyDescent="0.1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3.5" customHeight="1" x14ac:dyDescent="0.1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3.5" customHeight="1" x14ac:dyDescent="0.1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3.5" customHeight="1" x14ac:dyDescent="0.1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3.5" customHeight="1" x14ac:dyDescent="0.1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3.5" customHeight="1" x14ac:dyDescent="0.1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3.5" customHeight="1" x14ac:dyDescent="0.1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3.5" customHeight="1" x14ac:dyDescent="0.1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3.5" customHeight="1" x14ac:dyDescent="0.1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3.5" customHeight="1" x14ac:dyDescent="0.1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3.5" customHeight="1" x14ac:dyDescent="0.1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3.5" customHeight="1" x14ac:dyDescent="0.1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3.5" customHeight="1" x14ac:dyDescent="0.1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3.5" customHeight="1" x14ac:dyDescent="0.1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3.5" customHeight="1" x14ac:dyDescent="0.1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3.5" customHeight="1" x14ac:dyDescent="0.1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3.5" customHeight="1" x14ac:dyDescent="0.1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3.5" customHeight="1" x14ac:dyDescent="0.1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3.5" customHeight="1" x14ac:dyDescent="0.1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3.5" customHeight="1" x14ac:dyDescent="0.1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3.5" customHeight="1" x14ac:dyDescent="0.1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3.5" customHeight="1" x14ac:dyDescent="0.1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3.5" customHeight="1" x14ac:dyDescent="0.1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3.5" customHeight="1" x14ac:dyDescent="0.1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3.5" customHeight="1" x14ac:dyDescent="0.1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3.5" customHeight="1" x14ac:dyDescent="0.1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3.5" customHeight="1" x14ac:dyDescent="0.1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3.5" customHeight="1" x14ac:dyDescent="0.1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3.5" customHeight="1" x14ac:dyDescent="0.1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3.5" customHeight="1" x14ac:dyDescent="0.1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3.5" customHeight="1" x14ac:dyDescent="0.1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3.5" customHeight="1" x14ac:dyDescent="0.1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3.5" customHeight="1" x14ac:dyDescent="0.1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3.5" customHeight="1" x14ac:dyDescent="0.1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3.5" customHeight="1" x14ac:dyDescent="0.1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3.5" customHeight="1" x14ac:dyDescent="0.1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3.5" customHeight="1" x14ac:dyDescent="0.1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3.5" customHeight="1" x14ac:dyDescent="0.1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3.5" customHeight="1" x14ac:dyDescent="0.1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3.5" customHeight="1" x14ac:dyDescent="0.1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3.5" customHeight="1" x14ac:dyDescent="0.1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3.5" customHeight="1" x14ac:dyDescent="0.1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3.5" customHeight="1" x14ac:dyDescent="0.1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3.5" customHeight="1" x14ac:dyDescent="0.1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3.5" customHeight="1" x14ac:dyDescent="0.1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3.5" customHeight="1" x14ac:dyDescent="0.1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3.5" customHeight="1" x14ac:dyDescent="0.1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3.5" customHeight="1" x14ac:dyDescent="0.1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3.5" customHeight="1" x14ac:dyDescent="0.1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3.5" customHeight="1" x14ac:dyDescent="0.1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3.5" customHeight="1" x14ac:dyDescent="0.1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3.5" customHeight="1" x14ac:dyDescent="0.1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3.5" customHeight="1" x14ac:dyDescent="0.1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3.5" customHeight="1" x14ac:dyDescent="0.1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3.5" customHeight="1" x14ac:dyDescent="0.1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3.5" customHeight="1" x14ac:dyDescent="0.1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3.5" customHeight="1" x14ac:dyDescent="0.1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3.5" customHeight="1" x14ac:dyDescent="0.1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3.5" customHeight="1" x14ac:dyDescent="0.1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3.5" customHeight="1" x14ac:dyDescent="0.1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3.5" customHeight="1" x14ac:dyDescent="0.1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3.5" customHeight="1" x14ac:dyDescent="0.1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3.5" customHeight="1" x14ac:dyDescent="0.1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3.5" customHeight="1" x14ac:dyDescent="0.1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3.5" customHeight="1" x14ac:dyDescent="0.1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3.5" customHeight="1" x14ac:dyDescent="0.1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3.5" customHeight="1" x14ac:dyDescent="0.1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3.5" customHeight="1" x14ac:dyDescent="0.1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3.5" customHeight="1" x14ac:dyDescent="0.1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3.5" customHeight="1" x14ac:dyDescent="0.1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3.5" customHeight="1" x14ac:dyDescent="0.1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3.5" customHeight="1" x14ac:dyDescent="0.1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3.5" customHeight="1" x14ac:dyDescent="0.1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3.5" customHeight="1" x14ac:dyDescent="0.1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3.5" customHeight="1" x14ac:dyDescent="0.1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3.5" customHeight="1" x14ac:dyDescent="0.1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3.5" customHeight="1" x14ac:dyDescent="0.1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3.5" customHeight="1" x14ac:dyDescent="0.1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3.5" customHeight="1" x14ac:dyDescent="0.1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3.5" customHeight="1" x14ac:dyDescent="0.1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3.5" customHeight="1" x14ac:dyDescent="0.1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3.5" customHeight="1" x14ac:dyDescent="0.1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3.5" customHeight="1" x14ac:dyDescent="0.1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3.5" customHeight="1" x14ac:dyDescent="0.1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3.5" customHeight="1" x14ac:dyDescent="0.1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3.5" customHeight="1" x14ac:dyDescent="0.1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3.5" customHeight="1" x14ac:dyDescent="0.1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3.5" customHeight="1" x14ac:dyDescent="0.1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3.5" customHeight="1" x14ac:dyDescent="0.1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3.5" customHeight="1" x14ac:dyDescent="0.1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3.5" customHeight="1" x14ac:dyDescent="0.1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3.5" customHeight="1" x14ac:dyDescent="0.1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3.5" customHeight="1" x14ac:dyDescent="0.1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3.5" customHeight="1" x14ac:dyDescent="0.1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3.5" customHeight="1" x14ac:dyDescent="0.1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3.5" customHeight="1" x14ac:dyDescent="0.1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3.5" customHeight="1" x14ac:dyDescent="0.1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3.5" customHeight="1" x14ac:dyDescent="0.1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3.5" customHeight="1" x14ac:dyDescent="0.1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3.5" customHeight="1" x14ac:dyDescent="0.1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3.5" customHeight="1" x14ac:dyDescent="0.1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3.5" customHeight="1" x14ac:dyDescent="0.1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3.5" customHeight="1" x14ac:dyDescent="0.1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3.5" customHeight="1" x14ac:dyDescent="0.1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3.5" customHeight="1" x14ac:dyDescent="0.1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3.5" customHeight="1" x14ac:dyDescent="0.1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3.5" customHeight="1" x14ac:dyDescent="0.1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3.5" customHeight="1" x14ac:dyDescent="0.1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3.5" customHeight="1" x14ac:dyDescent="0.1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3.5" customHeight="1" x14ac:dyDescent="0.1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3.5" customHeight="1" x14ac:dyDescent="0.1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3.5" customHeight="1" x14ac:dyDescent="0.1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3.5" customHeight="1" x14ac:dyDescent="0.1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3.5" customHeight="1" x14ac:dyDescent="0.1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3.5" customHeight="1" x14ac:dyDescent="0.1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3.5" customHeight="1" x14ac:dyDescent="0.1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3.5" customHeight="1" x14ac:dyDescent="0.1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3.5" customHeight="1" x14ac:dyDescent="0.1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3.5" customHeight="1" x14ac:dyDescent="0.1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3.5" customHeight="1" x14ac:dyDescent="0.1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3.5" customHeight="1" x14ac:dyDescent="0.1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3.5" customHeight="1" x14ac:dyDescent="0.1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3.5" customHeight="1" x14ac:dyDescent="0.1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3.5" customHeight="1" x14ac:dyDescent="0.1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3.5" customHeight="1" x14ac:dyDescent="0.1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3.5" customHeight="1" x14ac:dyDescent="0.1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3.5" customHeight="1" x14ac:dyDescent="0.1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3.5" customHeight="1" x14ac:dyDescent="0.1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3.5" customHeight="1" x14ac:dyDescent="0.1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3.5" customHeight="1" x14ac:dyDescent="0.1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3.5" customHeight="1" x14ac:dyDescent="0.1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3.5" customHeight="1" x14ac:dyDescent="0.1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3.5" customHeight="1" x14ac:dyDescent="0.1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3.5" customHeight="1" x14ac:dyDescent="0.1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3.5" customHeight="1" x14ac:dyDescent="0.1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3.5" customHeight="1" x14ac:dyDescent="0.1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3.5" customHeight="1" x14ac:dyDescent="0.1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3.5" customHeight="1" x14ac:dyDescent="0.1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3.5" customHeight="1" x14ac:dyDescent="0.1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3.5" customHeight="1" x14ac:dyDescent="0.1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3.5" customHeight="1" x14ac:dyDescent="0.1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3.5" customHeight="1" x14ac:dyDescent="0.1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3.5" customHeight="1" x14ac:dyDescent="0.1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3.5" customHeight="1" x14ac:dyDescent="0.1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3.5" customHeight="1" x14ac:dyDescent="0.1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3.5" customHeight="1" x14ac:dyDescent="0.1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3.5" customHeight="1" x14ac:dyDescent="0.1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3.5" customHeight="1" x14ac:dyDescent="0.1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3.5" customHeight="1" x14ac:dyDescent="0.1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3.5" customHeight="1" x14ac:dyDescent="0.1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3.5" customHeight="1" x14ac:dyDescent="0.1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3.5" customHeight="1" x14ac:dyDescent="0.1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3.5" customHeight="1" x14ac:dyDescent="0.1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3.5" customHeight="1" x14ac:dyDescent="0.1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3.5" customHeight="1" x14ac:dyDescent="0.1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3.5" customHeight="1" x14ac:dyDescent="0.1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3.5" customHeight="1" x14ac:dyDescent="0.1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3.5" customHeight="1" x14ac:dyDescent="0.1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3.5" customHeight="1" x14ac:dyDescent="0.1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3.5" customHeight="1" x14ac:dyDescent="0.1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3.5" customHeight="1" x14ac:dyDescent="0.1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3.5" customHeight="1" x14ac:dyDescent="0.1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3.5" customHeight="1" x14ac:dyDescent="0.1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3.5" customHeight="1" x14ac:dyDescent="0.1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3.5" customHeight="1" x14ac:dyDescent="0.1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3.5" customHeight="1" x14ac:dyDescent="0.1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3.5" customHeight="1" x14ac:dyDescent="0.1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3.5" customHeight="1" x14ac:dyDescent="0.1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3.5" customHeight="1" x14ac:dyDescent="0.1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3.5" customHeight="1" x14ac:dyDescent="0.1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3.5" customHeight="1" x14ac:dyDescent="0.1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3.5" customHeight="1" x14ac:dyDescent="0.1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3.5" customHeight="1" x14ac:dyDescent="0.1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3.5" customHeight="1" x14ac:dyDescent="0.1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3.5" customHeight="1" x14ac:dyDescent="0.1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3.5" customHeight="1" x14ac:dyDescent="0.1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3.5" customHeight="1" x14ac:dyDescent="0.1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3.5" customHeight="1" x14ac:dyDescent="0.1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3.5" customHeight="1" x14ac:dyDescent="0.1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3.5" customHeight="1" x14ac:dyDescent="0.1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3.5" customHeight="1" x14ac:dyDescent="0.1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3.5" customHeight="1" x14ac:dyDescent="0.1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3.5" customHeight="1" x14ac:dyDescent="0.1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3.5" customHeight="1" x14ac:dyDescent="0.1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3.5" customHeight="1" x14ac:dyDescent="0.1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3.5" customHeight="1" x14ac:dyDescent="0.1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3.5" customHeight="1" x14ac:dyDescent="0.1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3.5" customHeight="1" x14ac:dyDescent="0.1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3.5" customHeight="1" x14ac:dyDescent="0.1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3.5" customHeight="1" x14ac:dyDescent="0.1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3.5" customHeight="1" x14ac:dyDescent="0.1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3.5" customHeight="1" x14ac:dyDescent="0.1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3.5" customHeight="1" x14ac:dyDescent="0.1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3.5" customHeight="1" x14ac:dyDescent="0.1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3.5" customHeight="1" x14ac:dyDescent="0.1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3.5" customHeight="1" x14ac:dyDescent="0.1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3.5" customHeight="1" x14ac:dyDescent="0.1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3.5" customHeight="1" x14ac:dyDescent="0.1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3.5" customHeight="1" x14ac:dyDescent="0.1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3.5" customHeight="1" x14ac:dyDescent="0.1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3.5" customHeight="1" x14ac:dyDescent="0.1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3.5" customHeight="1" x14ac:dyDescent="0.1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3.5" customHeight="1" x14ac:dyDescent="0.1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3.5" customHeight="1" x14ac:dyDescent="0.1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3.5" customHeight="1" x14ac:dyDescent="0.1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3.5" customHeight="1" x14ac:dyDescent="0.1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3.5" customHeight="1" x14ac:dyDescent="0.1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3.5" customHeight="1" x14ac:dyDescent="0.1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3.5" customHeight="1" x14ac:dyDescent="0.1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3.5" customHeight="1" x14ac:dyDescent="0.1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3.5" customHeight="1" x14ac:dyDescent="0.1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3.5" customHeight="1" x14ac:dyDescent="0.1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3.5" customHeight="1" x14ac:dyDescent="0.1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3.5" customHeight="1" x14ac:dyDescent="0.1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3.5" customHeight="1" x14ac:dyDescent="0.1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3.5" customHeight="1" x14ac:dyDescent="0.1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3.5" customHeight="1" x14ac:dyDescent="0.1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3.5" customHeight="1" x14ac:dyDescent="0.1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3.5" customHeight="1" x14ac:dyDescent="0.1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3.5" customHeight="1" x14ac:dyDescent="0.1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3.5" customHeight="1" x14ac:dyDescent="0.1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3.5" customHeight="1" x14ac:dyDescent="0.1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3.5" customHeight="1" x14ac:dyDescent="0.1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3.5" customHeight="1" x14ac:dyDescent="0.1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3.5" customHeight="1" x14ac:dyDescent="0.1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3.5" customHeight="1" x14ac:dyDescent="0.1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3.5" customHeight="1" x14ac:dyDescent="0.1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3.5" customHeight="1" x14ac:dyDescent="0.1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3.5" customHeight="1" x14ac:dyDescent="0.1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3.5" customHeight="1" x14ac:dyDescent="0.1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3.5" customHeight="1" x14ac:dyDescent="0.1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3.5" customHeight="1" x14ac:dyDescent="0.1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3.5" customHeight="1" x14ac:dyDescent="0.1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3.5" customHeight="1" x14ac:dyDescent="0.1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3.5" customHeight="1" x14ac:dyDescent="0.1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3.5" customHeight="1" x14ac:dyDescent="0.1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3.5" customHeight="1" x14ac:dyDescent="0.1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3.5" customHeight="1" x14ac:dyDescent="0.1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3.5" customHeight="1" x14ac:dyDescent="0.1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3.5" customHeight="1" x14ac:dyDescent="0.1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3.5" customHeight="1" x14ac:dyDescent="0.1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3.5" customHeight="1" x14ac:dyDescent="0.1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3.5" customHeight="1" x14ac:dyDescent="0.1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3.5" customHeight="1" x14ac:dyDescent="0.1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3.5" customHeight="1" x14ac:dyDescent="0.1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3.5" customHeight="1" x14ac:dyDescent="0.1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3.5" customHeight="1" x14ac:dyDescent="0.1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3.5" customHeight="1" x14ac:dyDescent="0.1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3.5" customHeight="1" x14ac:dyDescent="0.1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3.5" customHeight="1" x14ac:dyDescent="0.1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3.5" customHeight="1" x14ac:dyDescent="0.1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3.5" customHeight="1" x14ac:dyDescent="0.1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3.5" customHeight="1" x14ac:dyDescent="0.1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3.5" customHeight="1" x14ac:dyDescent="0.1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3.5" customHeight="1" x14ac:dyDescent="0.1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3.5" customHeight="1" x14ac:dyDescent="0.1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3.5" customHeight="1" x14ac:dyDescent="0.1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3.5" customHeight="1" x14ac:dyDescent="0.1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3.5" customHeight="1" x14ac:dyDescent="0.1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3.5" customHeight="1" x14ac:dyDescent="0.1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3.5" customHeight="1" x14ac:dyDescent="0.1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3.5" customHeight="1" x14ac:dyDescent="0.1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3.5" customHeight="1" x14ac:dyDescent="0.1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3.5" customHeight="1" x14ac:dyDescent="0.1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3.5" customHeight="1" x14ac:dyDescent="0.1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3.5" customHeight="1" x14ac:dyDescent="0.1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3.5" customHeight="1" x14ac:dyDescent="0.1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3.5" customHeight="1" x14ac:dyDescent="0.1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3.5" customHeight="1" x14ac:dyDescent="0.1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3.5" customHeight="1" x14ac:dyDescent="0.1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3.5" customHeight="1" x14ac:dyDescent="0.1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3.5" customHeight="1" x14ac:dyDescent="0.1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3.5" customHeight="1" x14ac:dyDescent="0.1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3.5" customHeight="1" x14ac:dyDescent="0.1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3.5" customHeight="1" x14ac:dyDescent="0.1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3.5" customHeight="1" x14ac:dyDescent="0.1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3.5" customHeight="1" x14ac:dyDescent="0.1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3.5" customHeight="1" x14ac:dyDescent="0.1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3.5" customHeight="1" x14ac:dyDescent="0.1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3.5" customHeight="1" x14ac:dyDescent="0.1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3.5" customHeight="1" x14ac:dyDescent="0.1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3.5" customHeight="1" x14ac:dyDescent="0.1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3.5" customHeight="1" x14ac:dyDescent="0.1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3.5" customHeight="1" x14ac:dyDescent="0.1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3.5" customHeight="1" x14ac:dyDescent="0.1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3.5" customHeight="1" x14ac:dyDescent="0.1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3.5" customHeight="1" x14ac:dyDescent="0.1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3.5" customHeight="1" x14ac:dyDescent="0.1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3.5" customHeight="1" x14ac:dyDescent="0.1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3.5" customHeight="1" x14ac:dyDescent="0.1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3.5" customHeight="1" x14ac:dyDescent="0.1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3.5" customHeight="1" x14ac:dyDescent="0.1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3.5" customHeight="1" x14ac:dyDescent="0.1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3.5" customHeight="1" x14ac:dyDescent="0.1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3.5" customHeight="1" x14ac:dyDescent="0.1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3.5" customHeight="1" x14ac:dyDescent="0.1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3.5" customHeight="1" x14ac:dyDescent="0.1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3.5" customHeight="1" x14ac:dyDescent="0.1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3.5" customHeight="1" x14ac:dyDescent="0.1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3.5" customHeight="1" x14ac:dyDescent="0.1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3.5" customHeight="1" x14ac:dyDescent="0.1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3.5" customHeight="1" x14ac:dyDescent="0.1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3.5" customHeight="1" x14ac:dyDescent="0.1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3.5" customHeight="1" x14ac:dyDescent="0.1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3.5" customHeight="1" x14ac:dyDescent="0.1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3.5" customHeight="1" x14ac:dyDescent="0.1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3.5" customHeight="1" x14ac:dyDescent="0.1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3.5" customHeight="1" x14ac:dyDescent="0.1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3.5" customHeight="1" x14ac:dyDescent="0.1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3.5" customHeight="1" x14ac:dyDescent="0.1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3.5" customHeight="1" x14ac:dyDescent="0.1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3.5" customHeight="1" x14ac:dyDescent="0.1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3.5" customHeight="1" x14ac:dyDescent="0.1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3.5" customHeight="1" x14ac:dyDescent="0.1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3.5" customHeight="1" x14ac:dyDescent="0.1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3.5" customHeight="1" x14ac:dyDescent="0.1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3.5" customHeight="1" x14ac:dyDescent="0.1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3.5" customHeight="1" x14ac:dyDescent="0.1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3.5" customHeight="1" x14ac:dyDescent="0.1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3.5" customHeight="1" x14ac:dyDescent="0.1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3.5" customHeight="1" x14ac:dyDescent="0.1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3.5" customHeight="1" x14ac:dyDescent="0.1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3.5" customHeight="1" x14ac:dyDescent="0.1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3.5" customHeight="1" x14ac:dyDescent="0.1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3.5" customHeight="1" x14ac:dyDescent="0.1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3.5" customHeight="1" x14ac:dyDescent="0.1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3.5" customHeight="1" x14ac:dyDescent="0.1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3.5" customHeight="1" x14ac:dyDescent="0.1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3.5" customHeight="1" x14ac:dyDescent="0.1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3.5" customHeight="1" x14ac:dyDescent="0.1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3.5" customHeight="1" x14ac:dyDescent="0.1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3.5" customHeight="1" x14ac:dyDescent="0.1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3.5" customHeight="1" x14ac:dyDescent="0.1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3.5" customHeight="1" x14ac:dyDescent="0.1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3.5" customHeight="1" x14ac:dyDescent="0.1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3.5" customHeight="1" x14ac:dyDescent="0.1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3.5" customHeight="1" x14ac:dyDescent="0.1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3.5" customHeight="1" x14ac:dyDescent="0.1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3.5" customHeight="1" x14ac:dyDescent="0.1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3.5" customHeight="1" x14ac:dyDescent="0.1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3.5" customHeight="1" x14ac:dyDescent="0.1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3.5" customHeight="1" x14ac:dyDescent="0.1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3.5" customHeight="1" x14ac:dyDescent="0.1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3.5" customHeight="1" x14ac:dyDescent="0.1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3.5" customHeight="1" x14ac:dyDescent="0.1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3.5" customHeight="1" x14ac:dyDescent="0.1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3.5" customHeight="1" x14ac:dyDescent="0.1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3.5" customHeight="1" x14ac:dyDescent="0.1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3.5" customHeight="1" x14ac:dyDescent="0.1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3.5" customHeight="1" x14ac:dyDescent="0.1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3.5" customHeight="1" x14ac:dyDescent="0.1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3.5" customHeight="1" x14ac:dyDescent="0.1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3.5" customHeight="1" x14ac:dyDescent="0.1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3.5" customHeight="1" x14ac:dyDescent="0.1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3.5" customHeight="1" x14ac:dyDescent="0.1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3.5" customHeight="1" x14ac:dyDescent="0.1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3.5" customHeight="1" x14ac:dyDescent="0.1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3.5" customHeight="1" x14ac:dyDescent="0.1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3.5" customHeight="1" x14ac:dyDescent="0.1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3.5" customHeight="1" x14ac:dyDescent="0.1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3.5" customHeight="1" x14ac:dyDescent="0.1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3.5" customHeight="1" x14ac:dyDescent="0.1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3.5" customHeight="1" x14ac:dyDescent="0.1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3.5" customHeight="1" x14ac:dyDescent="0.1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3.5" customHeight="1" x14ac:dyDescent="0.1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3.5" customHeight="1" x14ac:dyDescent="0.1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3.5" customHeight="1" x14ac:dyDescent="0.1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3.5" customHeight="1" x14ac:dyDescent="0.1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3.5" customHeight="1" x14ac:dyDescent="0.1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3.5" customHeight="1" x14ac:dyDescent="0.1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3.5" customHeight="1" x14ac:dyDescent="0.1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3.5" customHeight="1" x14ac:dyDescent="0.1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3.5" customHeight="1" x14ac:dyDescent="0.1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3.5" customHeight="1" x14ac:dyDescent="0.1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3.5" customHeight="1" x14ac:dyDescent="0.1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3.5" customHeight="1" x14ac:dyDescent="0.1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3.5" customHeight="1" x14ac:dyDescent="0.1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3.5" customHeight="1" x14ac:dyDescent="0.1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3.5" customHeight="1" x14ac:dyDescent="0.1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3.5" customHeight="1" x14ac:dyDescent="0.1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3.5" customHeight="1" x14ac:dyDescent="0.1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3.5" customHeight="1" x14ac:dyDescent="0.1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3.5" customHeight="1" x14ac:dyDescent="0.1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3.5" customHeight="1" x14ac:dyDescent="0.1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3.5" customHeight="1" x14ac:dyDescent="0.1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3.5" customHeight="1" x14ac:dyDescent="0.1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3.5" customHeight="1" x14ac:dyDescent="0.1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3.5" customHeight="1" x14ac:dyDescent="0.1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3.5" customHeight="1" x14ac:dyDescent="0.1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3.5" customHeight="1" x14ac:dyDescent="0.1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3.5" customHeight="1" x14ac:dyDescent="0.1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3.5" customHeight="1" x14ac:dyDescent="0.1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3.5" customHeight="1" x14ac:dyDescent="0.1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3.5" customHeight="1" x14ac:dyDescent="0.1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3.5" customHeight="1" x14ac:dyDescent="0.1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3.5" customHeight="1" x14ac:dyDescent="0.1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3.5" customHeight="1" x14ac:dyDescent="0.1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3.5" customHeight="1" x14ac:dyDescent="0.1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3.5" customHeight="1" x14ac:dyDescent="0.1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3.5" customHeight="1" x14ac:dyDescent="0.1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3.5" customHeight="1" x14ac:dyDescent="0.1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3.5" customHeight="1" x14ac:dyDescent="0.1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3.5" customHeight="1" x14ac:dyDescent="0.1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3.5" customHeight="1" x14ac:dyDescent="0.1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3.5" customHeight="1" x14ac:dyDescent="0.1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3.5" customHeight="1" x14ac:dyDescent="0.1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3.5" customHeight="1" x14ac:dyDescent="0.1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3.5" customHeight="1" x14ac:dyDescent="0.1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3.5" customHeight="1" x14ac:dyDescent="0.1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3.5" customHeight="1" x14ac:dyDescent="0.1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3.5" customHeight="1" x14ac:dyDescent="0.1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3.5" customHeight="1" x14ac:dyDescent="0.1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3.5" customHeight="1" x14ac:dyDescent="0.1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3.5" customHeight="1" x14ac:dyDescent="0.1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3.5" customHeight="1" x14ac:dyDescent="0.1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3.5" customHeight="1" x14ac:dyDescent="0.1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3.5" customHeight="1" x14ac:dyDescent="0.1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3.5" customHeight="1" x14ac:dyDescent="0.1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3.5" customHeight="1" x14ac:dyDescent="0.1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3.5" customHeight="1" x14ac:dyDescent="0.1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3.5" customHeight="1" x14ac:dyDescent="0.1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3.5" customHeight="1" x14ac:dyDescent="0.1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3.5" customHeight="1" x14ac:dyDescent="0.1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3.5" customHeight="1" x14ac:dyDescent="0.1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3.5" customHeight="1" x14ac:dyDescent="0.1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3.5" customHeight="1" x14ac:dyDescent="0.1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3.5" customHeight="1" x14ac:dyDescent="0.1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3.5" customHeight="1" x14ac:dyDescent="0.1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3.5" customHeight="1" x14ac:dyDescent="0.1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3.5" customHeight="1" x14ac:dyDescent="0.1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3.5" customHeight="1" x14ac:dyDescent="0.1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3.5" customHeight="1" x14ac:dyDescent="0.1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3.5" customHeight="1" x14ac:dyDescent="0.1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3.5" customHeight="1" x14ac:dyDescent="0.1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3.5" customHeight="1" x14ac:dyDescent="0.1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3.5" customHeight="1" x14ac:dyDescent="0.1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3.5" customHeight="1" x14ac:dyDescent="0.1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3.5" customHeight="1" x14ac:dyDescent="0.1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3.5" customHeight="1" x14ac:dyDescent="0.1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3.5" customHeight="1" x14ac:dyDescent="0.1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3.5" customHeight="1" x14ac:dyDescent="0.1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3.5" customHeight="1" x14ac:dyDescent="0.1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3.5" customHeight="1" x14ac:dyDescent="0.1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3.5" customHeight="1" x14ac:dyDescent="0.1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3.5" customHeight="1" x14ac:dyDescent="0.1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3.5" customHeight="1" x14ac:dyDescent="0.1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3.5" customHeight="1" x14ac:dyDescent="0.1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3.5" customHeight="1" x14ac:dyDescent="0.1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3.5" customHeight="1" x14ac:dyDescent="0.1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3.5" customHeight="1" x14ac:dyDescent="0.1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3.5" customHeight="1" x14ac:dyDescent="0.1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3.5" customHeight="1" x14ac:dyDescent="0.1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3.5" customHeight="1" x14ac:dyDescent="0.1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3.5" customHeight="1" x14ac:dyDescent="0.1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3.5" customHeight="1" x14ac:dyDescent="0.1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3.5" customHeight="1" x14ac:dyDescent="0.1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3.5" customHeight="1" x14ac:dyDescent="0.1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3.5" customHeight="1" x14ac:dyDescent="0.1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3.5" customHeight="1" x14ac:dyDescent="0.1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3.5" customHeight="1" x14ac:dyDescent="0.1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3.5" customHeight="1" x14ac:dyDescent="0.1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3.5" customHeight="1" x14ac:dyDescent="0.1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3.5" customHeight="1" x14ac:dyDescent="0.1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3.5" customHeight="1" x14ac:dyDescent="0.1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3.5" customHeight="1" x14ac:dyDescent="0.1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3.5" customHeight="1" x14ac:dyDescent="0.1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3.5" customHeight="1" x14ac:dyDescent="0.1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pageMargins left="0.511811024" right="0.511811024" top="0.78740157499999996" bottom="0.78740157499999996" header="0" footer="0"/>
  <pageSetup paperSize="9" orientation="portrait"/>
  <headerFooter>
    <oddFooter>&amp;R_x000D_&amp;1#&amp;"Calibri"&amp;10&amp;K008000 [ CLASSIFICAÇÃO: PÚBLICA ]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showGridLines="0" workbookViewId="0">
      <pane ySplit="14" topLeftCell="A15" activePane="bottomLeft" state="frozen"/>
      <selection pane="bottomLeft" activeCell="D15" sqref="D15:I30"/>
    </sheetView>
  </sheetViews>
  <sheetFormatPr defaultColWidth="14.4765625" defaultRowHeight="15" customHeight="1" x14ac:dyDescent="0.15"/>
  <cols>
    <col min="1" max="1" width="1.89453125" customWidth="1"/>
    <col min="2" max="2" width="12.44921875" customWidth="1"/>
    <col min="3" max="3" width="22.05859375" customWidth="1"/>
    <col min="4" max="4" width="20.02734375" customWidth="1"/>
    <col min="5" max="5" width="23.81640625" customWidth="1"/>
    <col min="6" max="7" width="12.3125" customWidth="1"/>
    <col min="8" max="8" width="14.34375" customWidth="1"/>
    <col min="9" max="9" width="13.125" customWidth="1"/>
    <col min="10" max="10" width="1.89453125" customWidth="1"/>
    <col min="11" max="11" width="20.02734375" customWidth="1"/>
    <col min="12" max="17" width="15.83203125" customWidth="1"/>
    <col min="18" max="18" width="1.89453125" customWidth="1"/>
    <col min="19" max="19" width="7.44140625" hidden="1" customWidth="1"/>
    <col min="20" max="26" width="8.66015625" customWidth="1"/>
  </cols>
  <sheetData>
    <row r="1" spans="1:26" ht="3" customHeight="1" x14ac:dyDescent="0.15">
      <c r="A1" s="102"/>
      <c r="B1" s="103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3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3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3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3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3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3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3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3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3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x14ac:dyDescent="0.15">
      <c r="A11" s="102"/>
      <c r="B11" s="103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3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6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x14ac:dyDescent="0.1">
      <c r="A14" s="110"/>
      <c r="B14" s="111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18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18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18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18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18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18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18"/>
      <c r="D21" s="120"/>
      <c r="E21" s="119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18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18"/>
      <c r="C23" s="136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18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18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18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18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18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18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18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18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18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18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18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18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18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18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18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18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18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18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18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x14ac:dyDescent="0.15">
      <c r="A43" s="102"/>
      <c r="B43" s="118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x14ac:dyDescent="0.15">
      <c r="A44" s="102"/>
      <c r="B44" s="118"/>
      <c r="C44" s="119"/>
      <c r="D44" s="120"/>
      <c r="E44" s="119"/>
      <c r="F44" s="43"/>
      <c r="G44" s="43"/>
      <c r="H44" s="121"/>
      <c r="I44" s="122"/>
      <c r="J44" s="123"/>
      <c r="K44" s="130" t="s">
        <v>151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18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18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x14ac:dyDescent="0.15">
      <c r="A47" s="102"/>
      <c r="B47" s="118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x14ac:dyDescent="0.15">
      <c r="A48" s="102"/>
      <c r="B48" s="118"/>
      <c r="C48" s="119"/>
      <c r="D48" s="120"/>
      <c r="E48" s="119"/>
      <c r="F48" s="43"/>
      <c r="G48" s="43"/>
      <c r="H48" s="121"/>
      <c r="I48" s="122"/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18"/>
      <c r="C49" s="119"/>
      <c r="D49" s="120"/>
      <c r="E49" s="119"/>
      <c r="F49" s="43"/>
      <c r="G49" s="43"/>
      <c r="H49" s="121"/>
      <c r="I49" s="122"/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18"/>
      <c r="C50" s="119"/>
      <c r="D50" s="120"/>
      <c r="E50" s="119"/>
      <c r="F50" s="43"/>
      <c r="G50" s="43"/>
      <c r="H50" s="121"/>
      <c r="I50" s="122"/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18"/>
      <c r="C51" s="119"/>
      <c r="D51" s="120"/>
      <c r="E51" s="119"/>
      <c r="F51" s="43"/>
      <c r="G51" s="43"/>
      <c r="H51" s="121"/>
      <c r="I51" s="122"/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18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x14ac:dyDescent="0.15">
      <c r="A53" s="102"/>
      <c r="B53" s="118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18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18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18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18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18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18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18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18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18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18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18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18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18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18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18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18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18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18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18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18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18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18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18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18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18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18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18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18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18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18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18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18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18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18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18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18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18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18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18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18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18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18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18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18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18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18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18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18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18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18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18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18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18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18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18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18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18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18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18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18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18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18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18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18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18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18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18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18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18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18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18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18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18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18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18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18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18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18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18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18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18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18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18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18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18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18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18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18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18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18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18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18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18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18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18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18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18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18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18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18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18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18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18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18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18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18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18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18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18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18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18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18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18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18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18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18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18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18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18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18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18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18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18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18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18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18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18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18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18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18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18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18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18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18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18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18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18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18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18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18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18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18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18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18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18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18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18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18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18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18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18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18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18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18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18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18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18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18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18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18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18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18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18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18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18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18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18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18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18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18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18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18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18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18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18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18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18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18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18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18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18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18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18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18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18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18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18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18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18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18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18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18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18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18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18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18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18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18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18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18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6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6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6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6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6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6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6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6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6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6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6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6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6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6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6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6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6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6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6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6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6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6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6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6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6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6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6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6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6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6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6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6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6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6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6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6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6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6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6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6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6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6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6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6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6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6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6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6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6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6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6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6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6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6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6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6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6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6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6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6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6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6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6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6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6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6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6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6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6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6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6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6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6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6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6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6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6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6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6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6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6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6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6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6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6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6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6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6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6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6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6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6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6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6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6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6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6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6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6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6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6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6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6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6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6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6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6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6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6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6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6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6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6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6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6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6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6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6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6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6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6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6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6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6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6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6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6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6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6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6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6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6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6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6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6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6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6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6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6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6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6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6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6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6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6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6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6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6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6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6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6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6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6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6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6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6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6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6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6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6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6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6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6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6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6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6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6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6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6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6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6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6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6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6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6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6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6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6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6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6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6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6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6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6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6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6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6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6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6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6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6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6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6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6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6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6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6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6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6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6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6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6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6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6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6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6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6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6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6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6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6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6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6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6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6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6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6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6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6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6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6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6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6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6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6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6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6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6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6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6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6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6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6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6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6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6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6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6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6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6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6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6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6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6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6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6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6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6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6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6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6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6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6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6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6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6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6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6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6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6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6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6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6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6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6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6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6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6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6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6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6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6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6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6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6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6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6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6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6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6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6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6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6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6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6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6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6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6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6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6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6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6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6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6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6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6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6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6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6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6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6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6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6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6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6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6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6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6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6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6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6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6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6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6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6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6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6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6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6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6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6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6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6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6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6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6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6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6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6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6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6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6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6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6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6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6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6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6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6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6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6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6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6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6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6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6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6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6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6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6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6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6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6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6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6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6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6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6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6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6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6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6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6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6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6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6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6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6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6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6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6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6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6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6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6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6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6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6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6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6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6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6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6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6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6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6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6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6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6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6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6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6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6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6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6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6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6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6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6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6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6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6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6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6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6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6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6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6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6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6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6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6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6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6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6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6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6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6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6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6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6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6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6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6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6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6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6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6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6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6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6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6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6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6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6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6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6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6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6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6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6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6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6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6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6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6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6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6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6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6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6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6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6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6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6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6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6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6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6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6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6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6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6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6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6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6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6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6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6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6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6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6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6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6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6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6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6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6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6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6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6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6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6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6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6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6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6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6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6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6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6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6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6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6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6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6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6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6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6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6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6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6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6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6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6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6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6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6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6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6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6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6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6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6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6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6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6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6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6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6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6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6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6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6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6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6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6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6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6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6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6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6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6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6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6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6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6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6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6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6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6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6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6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6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6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6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6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6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6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6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6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6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6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6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6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6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6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6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6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6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6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6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6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6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6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6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6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6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6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6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6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6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6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6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6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6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6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6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6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6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6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6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6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6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6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6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6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6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6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6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6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6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6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6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6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6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6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6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6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6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6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6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6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6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6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6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6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6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6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6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6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6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6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6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6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6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6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6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6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6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6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6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6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6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6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6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6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6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6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6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6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6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6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6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6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6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6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6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6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6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6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6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6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6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6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6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6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6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6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6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6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6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6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6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6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6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6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6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6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6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6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6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6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6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6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6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6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6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6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6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6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6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6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6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6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6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6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6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6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6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6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6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6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6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6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6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6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6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6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6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6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6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6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6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6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6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6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6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6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6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6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6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6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6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6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6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6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6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6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6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6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6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6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6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6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6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6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6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6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6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6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6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6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6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6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6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6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6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6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6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6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6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6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6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6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6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6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6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6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6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6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6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6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6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6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6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6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11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11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11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/>
  </sheetViews>
  <sheetFormatPr defaultColWidth="14.4765625" defaultRowHeight="15" customHeight="1" x14ac:dyDescent="0.15"/>
  <cols>
    <col min="1" max="1" width="0.9453125" customWidth="1"/>
    <col min="2" max="6" width="9.06640625" hidden="1" customWidth="1"/>
    <col min="7" max="26" width="8.66015625" customWidth="1"/>
  </cols>
  <sheetData>
    <row r="1" spans="1:26" ht="13.5" customHeight="1" x14ac:dyDescent="0.15">
      <c r="A1" s="166" t="str">
        <f>'ORÇAMENTO PESSOAL ANUAL'!A10</f>
        <v>Aluguel/parcela casa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13.5" customHeight="1" x14ac:dyDescent="0.15">
      <c r="A2" s="166" t="str">
        <f>'ORÇAMENTO PESSOAL ANUAL'!A11</f>
        <v>Energia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3.5" customHeight="1" x14ac:dyDescent="0.15">
      <c r="A3" s="166" t="str">
        <f>'ORÇAMENTO PESSOAL ANUAL'!A12</f>
        <v>Agua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13.5" customHeight="1" x14ac:dyDescent="0.15">
      <c r="A4" s="166" t="str">
        <f>'ORÇAMENTO PESSOAL ANUAL'!A13</f>
        <v>Condominio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</row>
    <row r="5" spans="1:26" ht="13.5" customHeight="1" x14ac:dyDescent="0.15">
      <c r="A5" s="166" t="str">
        <f>'ORÇAMENTO PESSOAL ANUAL'!A14</f>
        <v>Internet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</row>
    <row r="6" spans="1:26" ht="13.5" customHeight="1" x14ac:dyDescent="0.15">
      <c r="A6" s="166" t="str">
        <f>'ORÇAMENTO PESSOAL ANUAL'!A15</f>
        <v>Supermercado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spans="1:26" ht="13.5" customHeight="1" x14ac:dyDescent="0.15">
      <c r="A7" s="166" t="str">
        <f>'ORÇAMENTO PESSOAL ANUAL'!A16</f>
        <v>Farmácia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</row>
    <row r="8" spans="1:26" ht="13.5" customHeight="1" x14ac:dyDescent="0.15">
      <c r="A8" s="166" t="str">
        <f>'ORÇAMENTO PESSOAL ANUAL'!A17</f>
        <v>Plano de celular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13.5" customHeight="1" x14ac:dyDescent="0.15">
      <c r="A9" s="166" t="str">
        <f>'ORÇAMENTO PESSOAL ANUAL'!A18</f>
        <v>Transporte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spans="1:26" ht="13.5" customHeight="1" x14ac:dyDescent="0.15">
      <c r="A10" s="166" t="e">
        <f>'ORÇAMENTO PESSOAL ANUAL'!#REF!</f>
        <v>#REF!</v>
      </c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spans="1:26" ht="13.5" customHeight="1" x14ac:dyDescent="0.15">
      <c r="A11" s="166" t="e">
        <f>'ORÇAMENTO PESSOAL ANUAL'!#REF!</f>
        <v>#REF!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spans="1:26" ht="13.5" customHeight="1" x14ac:dyDescent="0.15">
      <c r="A12" s="166">
        <f>'ORÇAMENTO PESSOAL ANUAL'!A19</f>
        <v>0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spans="1:26" ht="13.5" customHeight="1" x14ac:dyDescent="0.15">
      <c r="A13" s="166" t="e">
        <f>'ORÇAMENTO PESSOAL ANUAL'!#REF!</f>
        <v>#REF!</v>
      </c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13.5" customHeight="1" x14ac:dyDescent="0.15">
      <c r="A14" s="166" t="str">
        <f>'ORÇAMENTO PESSOAL ANUAL'!A24</f>
        <v>Restaurante/lanche</v>
      </c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13.5" customHeight="1" x14ac:dyDescent="0.15">
      <c r="A15" s="166" t="str">
        <f>'ORÇAMENTO PESSOAL ANUAL'!A25</f>
        <v>Cursos/ livros</v>
      </c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13.5" customHeight="1" x14ac:dyDescent="0.15">
      <c r="A16" s="166" t="str">
        <f>'ORÇAMENTO PESSOAL ANUAL'!A26</f>
        <v>Academia</v>
      </c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13.5" customHeight="1" x14ac:dyDescent="0.15">
      <c r="A17" s="166" t="str">
        <f>'ORÇAMENTO PESSOAL ANUAL'!A27</f>
        <v>Assinatura mensais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13.5" customHeight="1" x14ac:dyDescent="0.15">
      <c r="A18" s="166" t="str">
        <f>'ORÇAMENTO PESSOAL ANUAL'!A28</f>
        <v>Cuidados Pessoais</v>
      </c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13.5" customHeight="1" x14ac:dyDescent="0.15">
      <c r="A19" s="166" t="str">
        <f>'ORÇAMENTO PESSOAL ANUAL'!A29</f>
        <v>Viagem</v>
      </c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13.5" customHeight="1" x14ac:dyDescent="0.15">
      <c r="A20" s="166" t="str">
        <f>'ORÇAMENTO PESSOAL ANUAL'!A30</f>
        <v>Lazer</v>
      </c>
      <c r="B20" s="166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13.5" customHeight="1" x14ac:dyDescent="0.15">
      <c r="A21" s="166" t="str">
        <f>'ORÇAMENTO PESSOAL ANUAL'!A31</f>
        <v>Presente</v>
      </c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13.5" customHeight="1" x14ac:dyDescent="0.15">
      <c r="A22" s="166" t="str">
        <f>'ORÇAMENTO PESSOAL ANUAL'!A32</f>
        <v>Vestuário</v>
      </c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13.5" customHeight="1" x14ac:dyDescent="0.15">
      <c r="A23" s="166">
        <f>'ORÇAMENTO PESSOAL ANUAL'!A33</f>
        <v>0</v>
      </c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13.5" customHeight="1" x14ac:dyDescent="0.15">
      <c r="A24" s="166" t="e">
        <f>'ORÇAMENTO PESSOAL ANUAL'!#REF!</f>
        <v>#REF!</v>
      </c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13.5" customHeight="1" x14ac:dyDescent="0.15">
      <c r="A25" s="166" t="e">
        <f>'ORÇAMENTO PESSOAL ANUAL'!#REF!</f>
        <v>#REF!</v>
      </c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13.5" customHeight="1" x14ac:dyDescent="0.15">
      <c r="A26" s="166" t="e">
        <f>'ORÇAMENTO PESSOAL ANUAL'!#REF!</f>
        <v>#REF!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13.5" customHeight="1" x14ac:dyDescent="0.15">
      <c r="A27" s="166" t="e">
        <f>'ORÇAMENTO PESSOAL ANUAL'!#REF!</f>
        <v>#REF!</v>
      </c>
      <c r="B27" s="166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13.5" customHeight="1" x14ac:dyDescent="0.15">
      <c r="A28" s="166" t="e">
        <f>'ORÇAMENTO PESSOAL ANUAL'!#REF!</f>
        <v>#REF!</v>
      </c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13.5" customHeight="1" x14ac:dyDescent="0.15">
      <c r="A29" s="166" t="e">
        <f>'ORÇAMENTO PESSOAL ANUAL'!#REF!</f>
        <v>#REF!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13.5" customHeight="1" x14ac:dyDescent="0.15">
      <c r="A30" s="166"/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13.5" customHeight="1" x14ac:dyDescent="0.15">
      <c r="A31" s="166"/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13.5" customHeight="1" x14ac:dyDescent="0.15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13.5" customHeight="1" x14ac:dyDescent="0.15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13.5" customHeight="1" x14ac:dyDescent="0.15">
      <c r="A34" s="166" t="s">
        <v>126</v>
      </c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13.5" customHeight="1" x14ac:dyDescent="0.15">
      <c r="A35" s="166" t="s">
        <v>127</v>
      </c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13.5" customHeight="1" x14ac:dyDescent="0.15">
      <c r="A36" s="166" t="s">
        <v>128</v>
      </c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13.5" customHeight="1" x14ac:dyDescent="0.15">
      <c r="A37" s="166" t="s">
        <v>129</v>
      </c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13.5" customHeight="1" x14ac:dyDescent="0.15">
      <c r="A38" s="166" t="s">
        <v>150</v>
      </c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13.5" customHeight="1" x14ac:dyDescent="0.15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13.5" customHeight="1" x14ac:dyDescent="0.15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13.5" customHeight="1" x14ac:dyDescent="0.15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13.5" customHeight="1" x14ac:dyDescent="0.15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13.5" customHeight="1" x14ac:dyDescent="0.15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13.5" customHeight="1" x14ac:dyDescent="0.15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13.5" customHeight="1" x14ac:dyDescent="0.15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13.5" customHeight="1" x14ac:dyDescent="0.15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13.5" customHeight="1" x14ac:dyDescent="0.15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13.5" customHeight="1" x14ac:dyDescent="0.15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13.5" customHeight="1" x14ac:dyDescent="0.15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13.5" customHeight="1" x14ac:dyDescent="0.15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13.5" customHeight="1" x14ac:dyDescent="0.15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13.5" customHeight="1" x14ac:dyDescent="0.15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13.5" customHeight="1" x14ac:dyDescent="0.15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13.5" customHeight="1" x14ac:dyDescent="0.15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13.5" customHeight="1" x14ac:dyDescent="0.15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13.5" customHeight="1" x14ac:dyDescent="0.15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13.5" customHeight="1" x14ac:dyDescent="0.15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13.5" customHeight="1" x14ac:dyDescent="0.15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13.5" customHeight="1" x14ac:dyDescent="0.15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13.5" customHeight="1" x14ac:dyDescent="0.15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13.5" customHeight="1" x14ac:dyDescent="0.15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13.5" customHeight="1" x14ac:dyDescent="0.15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13.5" customHeight="1" x14ac:dyDescent="0.15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13.5" customHeight="1" x14ac:dyDescent="0.15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13.5" customHeight="1" x14ac:dyDescent="0.15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13.5" customHeight="1" x14ac:dyDescent="0.15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13.5" customHeight="1" x14ac:dyDescent="0.15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13.5" customHeight="1" x14ac:dyDescent="0.15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13.5" customHeight="1" x14ac:dyDescent="0.15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13.5" customHeight="1" x14ac:dyDescent="0.15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13.5" customHeight="1" x14ac:dyDescent="0.15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13.5" customHeight="1" x14ac:dyDescent="0.15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13.5" customHeight="1" x14ac:dyDescent="0.15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13.5" customHeight="1" x14ac:dyDescent="0.15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13.5" customHeight="1" x14ac:dyDescent="0.15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13.5" customHeight="1" x14ac:dyDescent="0.15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13.5" customHeight="1" x14ac:dyDescent="0.15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13.5" customHeight="1" x14ac:dyDescent="0.15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13.5" customHeight="1" x14ac:dyDescent="0.15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13.5" customHeight="1" x14ac:dyDescent="0.15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13.5" customHeight="1" x14ac:dyDescent="0.15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13.5" customHeight="1" x14ac:dyDescent="0.15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13.5" customHeight="1" x14ac:dyDescent="0.15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13.5" customHeight="1" x14ac:dyDescent="0.15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13.5" customHeight="1" x14ac:dyDescent="0.15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13.5" customHeight="1" x14ac:dyDescent="0.15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13.5" customHeight="1" x14ac:dyDescent="0.15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13.5" customHeight="1" x14ac:dyDescent="0.15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13.5" customHeight="1" x14ac:dyDescent="0.15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13.5" customHeight="1" x14ac:dyDescent="0.15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13.5" customHeight="1" x14ac:dyDescent="0.15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13.5" customHeight="1" x14ac:dyDescent="0.15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13.5" customHeight="1" x14ac:dyDescent="0.15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13.5" customHeight="1" x14ac:dyDescent="0.15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13.5" customHeight="1" x14ac:dyDescent="0.15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13.5" customHeight="1" x14ac:dyDescent="0.15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13.5" customHeight="1" x14ac:dyDescent="0.15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13.5" customHeight="1" x14ac:dyDescent="0.15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13.5" customHeight="1" x14ac:dyDescent="0.15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13.5" customHeight="1" x14ac:dyDescent="0.15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13.5" customHeight="1" x14ac:dyDescent="0.15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13.5" customHeight="1" x14ac:dyDescent="0.15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13.5" customHeight="1" x14ac:dyDescent="0.15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13.5" customHeight="1" x14ac:dyDescent="0.15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13.5" customHeight="1" x14ac:dyDescent="0.15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13.5" customHeight="1" x14ac:dyDescent="0.15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13.5" customHeight="1" x14ac:dyDescent="0.15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13.5" customHeight="1" x14ac:dyDescent="0.15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13.5" customHeight="1" x14ac:dyDescent="0.15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13.5" customHeight="1" x14ac:dyDescent="0.15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13.5" customHeight="1" x14ac:dyDescent="0.15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13.5" customHeight="1" x14ac:dyDescent="0.15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13.5" customHeight="1" x14ac:dyDescent="0.15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13.5" customHeight="1" x14ac:dyDescent="0.15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13.5" customHeight="1" x14ac:dyDescent="0.15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13.5" customHeight="1" x14ac:dyDescent="0.15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13.5" customHeight="1" x14ac:dyDescent="0.15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13.5" customHeight="1" x14ac:dyDescent="0.15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13.5" customHeight="1" x14ac:dyDescent="0.15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13.5" customHeight="1" x14ac:dyDescent="0.15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13.5" customHeight="1" x14ac:dyDescent="0.15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13.5" customHeight="1" x14ac:dyDescent="0.15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13.5" customHeight="1" x14ac:dyDescent="0.15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13.5" customHeight="1" x14ac:dyDescent="0.15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13.5" customHeight="1" x14ac:dyDescent="0.15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13.5" customHeight="1" x14ac:dyDescent="0.15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13.5" customHeight="1" x14ac:dyDescent="0.15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13.5" customHeight="1" x14ac:dyDescent="0.15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13.5" customHeight="1" x14ac:dyDescent="0.15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13.5" customHeight="1" x14ac:dyDescent="0.15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13.5" customHeight="1" x14ac:dyDescent="0.15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13.5" customHeight="1" x14ac:dyDescent="0.15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13.5" customHeight="1" x14ac:dyDescent="0.15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13.5" customHeight="1" x14ac:dyDescent="0.15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13.5" customHeight="1" x14ac:dyDescent="0.15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13.5" customHeight="1" x14ac:dyDescent="0.15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13.5" customHeight="1" x14ac:dyDescent="0.15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13.5" customHeight="1" x14ac:dyDescent="0.15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13.5" customHeight="1" x14ac:dyDescent="0.15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13.5" customHeight="1" x14ac:dyDescent="0.15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13.5" customHeight="1" x14ac:dyDescent="0.15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13.5" customHeight="1" x14ac:dyDescent="0.15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13.5" customHeight="1" x14ac:dyDescent="0.15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13.5" customHeight="1" x14ac:dyDescent="0.15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13.5" customHeight="1" x14ac:dyDescent="0.15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13.5" customHeight="1" x14ac:dyDescent="0.15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13.5" customHeight="1" x14ac:dyDescent="0.15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13.5" customHeight="1" x14ac:dyDescent="0.15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13.5" customHeight="1" x14ac:dyDescent="0.15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13.5" customHeight="1" x14ac:dyDescent="0.15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13.5" customHeight="1" x14ac:dyDescent="0.15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13.5" customHeight="1" x14ac:dyDescent="0.15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13.5" customHeight="1" x14ac:dyDescent="0.15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13.5" customHeight="1" x14ac:dyDescent="0.15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13.5" customHeight="1" x14ac:dyDescent="0.15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13.5" customHeight="1" x14ac:dyDescent="0.15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13.5" customHeight="1" x14ac:dyDescent="0.15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13.5" customHeight="1" x14ac:dyDescent="0.15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13.5" customHeight="1" x14ac:dyDescent="0.15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13.5" customHeight="1" x14ac:dyDescent="0.15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13.5" customHeight="1" x14ac:dyDescent="0.15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13.5" customHeight="1" x14ac:dyDescent="0.15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13.5" customHeight="1" x14ac:dyDescent="0.15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13.5" customHeight="1" x14ac:dyDescent="0.15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13.5" customHeight="1" x14ac:dyDescent="0.15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13.5" customHeight="1" x14ac:dyDescent="0.15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13.5" customHeight="1" x14ac:dyDescent="0.15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13.5" customHeight="1" x14ac:dyDescent="0.15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13.5" customHeight="1" x14ac:dyDescent="0.15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13.5" customHeight="1" x14ac:dyDescent="0.15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13.5" customHeight="1" x14ac:dyDescent="0.15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13.5" customHeight="1" x14ac:dyDescent="0.15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13.5" customHeight="1" x14ac:dyDescent="0.15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13.5" customHeight="1" x14ac:dyDescent="0.15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13.5" customHeight="1" x14ac:dyDescent="0.15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13.5" customHeight="1" x14ac:dyDescent="0.15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13.5" customHeight="1" x14ac:dyDescent="0.15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13.5" customHeight="1" x14ac:dyDescent="0.15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13.5" customHeight="1" x14ac:dyDescent="0.15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13.5" customHeight="1" x14ac:dyDescent="0.15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13.5" customHeight="1" x14ac:dyDescent="0.15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13.5" customHeight="1" x14ac:dyDescent="0.15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13.5" customHeight="1" x14ac:dyDescent="0.15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13.5" customHeight="1" x14ac:dyDescent="0.15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13.5" customHeight="1" x14ac:dyDescent="0.15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13.5" customHeight="1" x14ac:dyDescent="0.15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13.5" customHeight="1" x14ac:dyDescent="0.15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13.5" customHeight="1" x14ac:dyDescent="0.15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13.5" customHeight="1" x14ac:dyDescent="0.15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13.5" customHeight="1" x14ac:dyDescent="0.15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13.5" customHeight="1" x14ac:dyDescent="0.15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13.5" customHeight="1" x14ac:dyDescent="0.15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13.5" customHeight="1" x14ac:dyDescent="0.15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13.5" customHeight="1" x14ac:dyDescent="0.15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13.5" customHeight="1" x14ac:dyDescent="0.15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13.5" customHeight="1" x14ac:dyDescent="0.15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13.5" customHeight="1" x14ac:dyDescent="0.15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13.5" customHeight="1" x14ac:dyDescent="0.15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13.5" customHeight="1" x14ac:dyDescent="0.15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13.5" customHeight="1" x14ac:dyDescent="0.15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13.5" customHeight="1" x14ac:dyDescent="0.15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13.5" customHeight="1" x14ac:dyDescent="0.15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13.5" customHeight="1" x14ac:dyDescent="0.15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13.5" customHeight="1" x14ac:dyDescent="0.15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13.5" customHeight="1" x14ac:dyDescent="0.15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13.5" customHeight="1" x14ac:dyDescent="0.15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13.5" customHeight="1" x14ac:dyDescent="0.15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13.5" customHeight="1" x14ac:dyDescent="0.15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13.5" customHeight="1" x14ac:dyDescent="0.15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13.5" customHeight="1" x14ac:dyDescent="0.15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13.5" customHeight="1" x14ac:dyDescent="0.15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13.5" customHeight="1" x14ac:dyDescent="0.15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13.5" customHeight="1" x14ac:dyDescent="0.15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13.5" customHeight="1" x14ac:dyDescent="0.15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13.5" customHeight="1" x14ac:dyDescent="0.15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13.5" customHeight="1" x14ac:dyDescent="0.15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13.5" customHeight="1" x14ac:dyDescent="0.15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13.5" customHeight="1" x14ac:dyDescent="0.15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13.5" customHeight="1" x14ac:dyDescent="0.15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13.5" customHeight="1" x14ac:dyDescent="0.15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13.5" customHeight="1" x14ac:dyDescent="0.15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13.5" customHeight="1" x14ac:dyDescent="0.15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13.5" customHeight="1" x14ac:dyDescent="0.15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13.5" customHeight="1" x14ac:dyDescent="0.15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13.5" customHeight="1" x14ac:dyDescent="0.15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13.5" customHeight="1" x14ac:dyDescent="0.15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13.5" customHeight="1" x14ac:dyDescent="0.15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13.5" customHeight="1" x14ac:dyDescent="0.15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13.5" customHeight="1" x14ac:dyDescent="0.15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13.5" customHeight="1" x14ac:dyDescent="0.15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13.5" customHeight="1" x14ac:dyDescent="0.15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13.5" customHeight="1" x14ac:dyDescent="0.15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13.5" customHeight="1" x14ac:dyDescent="0.15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13.5" customHeight="1" x14ac:dyDescent="0.15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13.5" customHeight="1" x14ac:dyDescent="0.15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13.5" customHeight="1" x14ac:dyDescent="0.15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13.5" customHeight="1" x14ac:dyDescent="0.15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13.5" customHeight="1" x14ac:dyDescent="0.15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13.5" customHeight="1" x14ac:dyDescent="0.15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13.5" customHeight="1" x14ac:dyDescent="0.15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13.5" customHeight="1" x14ac:dyDescent="0.15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13.5" customHeight="1" x14ac:dyDescent="0.15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13.5" customHeight="1" x14ac:dyDescent="0.15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13.5" customHeight="1" x14ac:dyDescent="0.15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13.5" customHeight="1" x14ac:dyDescent="0.15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13.5" customHeight="1" x14ac:dyDescent="0.15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13.5" customHeight="1" x14ac:dyDescent="0.15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13.5" customHeight="1" x14ac:dyDescent="0.15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13.5" customHeight="1" x14ac:dyDescent="0.15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13.5" customHeight="1" x14ac:dyDescent="0.15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13.5" customHeight="1" x14ac:dyDescent="0.15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13.5" customHeight="1" x14ac:dyDescent="0.15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13.5" customHeight="1" x14ac:dyDescent="0.15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13.5" customHeight="1" x14ac:dyDescent="0.15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13.5" customHeight="1" x14ac:dyDescent="0.15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13.5" customHeight="1" x14ac:dyDescent="0.15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13.5" customHeight="1" x14ac:dyDescent="0.15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13.5" customHeight="1" x14ac:dyDescent="0.15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13.5" customHeight="1" x14ac:dyDescent="0.15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13.5" customHeight="1" x14ac:dyDescent="0.15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13.5" customHeight="1" x14ac:dyDescent="0.15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13.5" customHeight="1" x14ac:dyDescent="0.15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13.5" customHeight="1" x14ac:dyDescent="0.15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13.5" customHeight="1" x14ac:dyDescent="0.15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13.5" customHeight="1" x14ac:dyDescent="0.15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13.5" customHeight="1" x14ac:dyDescent="0.15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13.5" customHeight="1" x14ac:dyDescent="0.15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13.5" customHeight="1" x14ac:dyDescent="0.15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13.5" customHeight="1" x14ac:dyDescent="0.15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13.5" customHeight="1" x14ac:dyDescent="0.15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13.5" customHeight="1" x14ac:dyDescent="0.15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13.5" customHeight="1" x14ac:dyDescent="0.15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13.5" customHeight="1" x14ac:dyDescent="0.15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13.5" customHeight="1" x14ac:dyDescent="0.15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13.5" customHeight="1" x14ac:dyDescent="0.15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13.5" customHeight="1" x14ac:dyDescent="0.15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13.5" customHeight="1" x14ac:dyDescent="0.15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13.5" customHeight="1" x14ac:dyDescent="0.15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13.5" customHeight="1" x14ac:dyDescent="0.15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13.5" customHeight="1" x14ac:dyDescent="0.15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13.5" customHeight="1" x14ac:dyDescent="0.15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13.5" customHeight="1" x14ac:dyDescent="0.15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13.5" customHeight="1" x14ac:dyDescent="0.15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13.5" customHeight="1" x14ac:dyDescent="0.15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13.5" customHeight="1" x14ac:dyDescent="0.15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13.5" customHeight="1" x14ac:dyDescent="0.15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13.5" customHeight="1" x14ac:dyDescent="0.15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13.5" customHeight="1" x14ac:dyDescent="0.15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13.5" customHeight="1" x14ac:dyDescent="0.15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13.5" customHeight="1" x14ac:dyDescent="0.15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13.5" customHeight="1" x14ac:dyDescent="0.15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13.5" customHeight="1" x14ac:dyDescent="0.15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13.5" customHeight="1" x14ac:dyDescent="0.15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13.5" customHeight="1" x14ac:dyDescent="0.15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13.5" customHeight="1" x14ac:dyDescent="0.15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13.5" customHeight="1" x14ac:dyDescent="0.15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13.5" customHeight="1" x14ac:dyDescent="0.15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13.5" customHeight="1" x14ac:dyDescent="0.15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13.5" customHeight="1" x14ac:dyDescent="0.15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13.5" customHeight="1" x14ac:dyDescent="0.15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13.5" customHeight="1" x14ac:dyDescent="0.15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13.5" customHeight="1" x14ac:dyDescent="0.15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13.5" customHeight="1" x14ac:dyDescent="0.15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13.5" customHeight="1" x14ac:dyDescent="0.15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13.5" customHeight="1" x14ac:dyDescent="0.15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13.5" customHeight="1" x14ac:dyDescent="0.15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13.5" customHeight="1" x14ac:dyDescent="0.15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13.5" customHeight="1" x14ac:dyDescent="0.15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13.5" customHeight="1" x14ac:dyDescent="0.15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13.5" customHeight="1" x14ac:dyDescent="0.15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13.5" customHeight="1" x14ac:dyDescent="0.15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13.5" customHeight="1" x14ac:dyDescent="0.15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13.5" customHeight="1" x14ac:dyDescent="0.15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13.5" customHeight="1" x14ac:dyDescent="0.15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13.5" customHeight="1" x14ac:dyDescent="0.15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13.5" customHeight="1" x14ac:dyDescent="0.15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13.5" customHeight="1" x14ac:dyDescent="0.15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13.5" customHeight="1" x14ac:dyDescent="0.15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13.5" customHeight="1" x14ac:dyDescent="0.15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13.5" customHeight="1" x14ac:dyDescent="0.15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13.5" customHeight="1" x14ac:dyDescent="0.15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13.5" customHeight="1" x14ac:dyDescent="0.15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13.5" customHeight="1" x14ac:dyDescent="0.15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13.5" customHeight="1" x14ac:dyDescent="0.15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13.5" customHeight="1" x14ac:dyDescent="0.15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13.5" customHeight="1" x14ac:dyDescent="0.15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13.5" customHeight="1" x14ac:dyDescent="0.15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13.5" customHeight="1" x14ac:dyDescent="0.15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13.5" customHeight="1" x14ac:dyDescent="0.15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13.5" customHeight="1" x14ac:dyDescent="0.15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13.5" customHeight="1" x14ac:dyDescent="0.15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13.5" customHeight="1" x14ac:dyDescent="0.15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13.5" customHeight="1" x14ac:dyDescent="0.15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13.5" customHeight="1" x14ac:dyDescent="0.15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13.5" customHeight="1" x14ac:dyDescent="0.15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13.5" customHeight="1" x14ac:dyDescent="0.15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13.5" customHeight="1" x14ac:dyDescent="0.15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13.5" customHeight="1" x14ac:dyDescent="0.15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13.5" customHeight="1" x14ac:dyDescent="0.15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13.5" customHeight="1" x14ac:dyDescent="0.15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13.5" customHeight="1" x14ac:dyDescent="0.15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13.5" customHeight="1" x14ac:dyDescent="0.15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13.5" customHeight="1" x14ac:dyDescent="0.15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13.5" customHeight="1" x14ac:dyDescent="0.15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13.5" customHeight="1" x14ac:dyDescent="0.15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13.5" customHeight="1" x14ac:dyDescent="0.15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13.5" customHeight="1" x14ac:dyDescent="0.15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13.5" customHeight="1" x14ac:dyDescent="0.15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13.5" customHeight="1" x14ac:dyDescent="0.15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13.5" customHeight="1" x14ac:dyDescent="0.15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13.5" customHeight="1" x14ac:dyDescent="0.15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13.5" customHeight="1" x14ac:dyDescent="0.15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13.5" customHeight="1" x14ac:dyDescent="0.15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13.5" customHeight="1" x14ac:dyDescent="0.15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13.5" customHeight="1" x14ac:dyDescent="0.15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13.5" customHeight="1" x14ac:dyDescent="0.15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13.5" customHeight="1" x14ac:dyDescent="0.15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13.5" customHeight="1" x14ac:dyDescent="0.15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13.5" customHeight="1" x14ac:dyDescent="0.15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13.5" customHeight="1" x14ac:dyDescent="0.15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13.5" customHeight="1" x14ac:dyDescent="0.15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13.5" customHeight="1" x14ac:dyDescent="0.15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13.5" customHeight="1" x14ac:dyDescent="0.15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13.5" customHeight="1" x14ac:dyDescent="0.15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13.5" customHeight="1" x14ac:dyDescent="0.15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13.5" customHeight="1" x14ac:dyDescent="0.15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13.5" customHeight="1" x14ac:dyDescent="0.15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13.5" customHeight="1" x14ac:dyDescent="0.15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13.5" customHeight="1" x14ac:dyDescent="0.15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13.5" customHeight="1" x14ac:dyDescent="0.15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13.5" customHeight="1" x14ac:dyDescent="0.15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13.5" customHeight="1" x14ac:dyDescent="0.15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13.5" customHeight="1" x14ac:dyDescent="0.15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13.5" customHeight="1" x14ac:dyDescent="0.15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13.5" customHeight="1" x14ac:dyDescent="0.15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13.5" customHeight="1" x14ac:dyDescent="0.15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13.5" customHeight="1" x14ac:dyDescent="0.15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13.5" customHeight="1" x14ac:dyDescent="0.15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13.5" customHeight="1" x14ac:dyDescent="0.15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13.5" customHeight="1" x14ac:dyDescent="0.15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13.5" customHeight="1" x14ac:dyDescent="0.15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13.5" customHeight="1" x14ac:dyDescent="0.15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13.5" customHeight="1" x14ac:dyDescent="0.15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13.5" customHeight="1" x14ac:dyDescent="0.15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13.5" customHeight="1" x14ac:dyDescent="0.15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13.5" customHeight="1" x14ac:dyDescent="0.15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13.5" customHeight="1" x14ac:dyDescent="0.15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13.5" customHeight="1" x14ac:dyDescent="0.15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13.5" customHeight="1" x14ac:dyDescent="0.15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13.5" customHeight="1" x14ac:dyDescent="0.15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13.5" customHeight="1" x14ac:dyDescent="0.15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13.5" customHeight="1" x14ac:dyDescent="0.15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13.5" customHeight="1" x14ac:dyDescent="0.15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13.5" customHeight="1" x14ac:dyDescent="0.15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13.5" customHeight="1" x14ac:dyDescent="0.15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13.5" customHeight="1" x14ac:dyDescent="0.15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13.5" customHeight="1" x14ac:dyDescent="0.15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13.5" customHeight="1" x14ac:dyDescent="0.15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13.5" customHeight="1" x14ac:dyDescent="0.15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13.5" customHeight="1" x14ac:dyDescent="0.15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13.5" customHeight="1" x14ac:dyDescent="0.15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13.5" customHeight="1" x14ac:dyDescent="0.15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13.5" customHeight="1" x14ac:dyDescent="0.15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13.5" customHeight="1" x14ac:dyDescent="0.15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13.5" customHeight="1" x14ac:dyDescent="0.15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13.5" customHeight="1" x14ac:dyDescent="0.15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13.5" customHeight="1" x14ac:dyDescent="0.15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13.5" customHeight="1" x14ac:dyDescent="0.15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13.5" customHeight="1" x14ac:dyDescent="0.15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13.5" customHeight="1" x14ac:dyDescent="0.15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13.5" customHeight="1" x14ac:dyDescent="0.15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13.5" customHeight="1" x14ac:dyDescent="0.15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13.5" customHeight="1" x14ac:dyDescent="0.15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13.5" customHeight="1" x14ac:dyDescent="0.15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13.5" customHeight="1" x14ac:dyDescent="0.15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13.5" customHeight="1" x14ac:dyDescent="0.15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13.5" customHeight="1" x14ac:dyDescent="0.15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13.5" customHeight="1" x14ac:dyDescent="0.15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13.5" customHeight="1" x14ac:dyDescent="0.15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13.5" customHeight="1" x14ac:dyDescent="0.15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13.5" customHeight="1" x14ac:dyDescent="0.15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13.5" customHeight="1" x14ac:dyDescent="0.15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13.5" customHeight="1" x14ac:dyDescent="0.15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13.5" customHeight="1" x14ac:dyDescent="0.15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13.5" customHeight="1" x14ac:dyDescent="0.15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13.5" customHeight="1" x14ac:dyDescent="0.15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13.5" customHeight="1" x14ac:dyDescent="0.15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13.5" customHeight="1" x14ac:dyDescent="0.15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13.5" customHeight="1" x14ac:dyDescent="0.15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13.5" customHeight="1" x14ac:dyDescent="0.15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13.5" customHeight="1" x14ac:dyDescent="0.15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13.5" customHeight="1" x14ac:dyDescent="0.15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13.5" customHeight="1" x14ac:dyDescent="0.15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13.5" customHeight="1" x14ac:dyDescent="0.15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13.5" customHeight="1" x14ac:dyDescent="0.15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13.5" customHeight="1" x14ac:dyDescent="0.15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13.5" customHeight="1" x14ac:dyDescent="0.15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13.5" customHeight="1" x14ac:dyDescent="0.15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13.5" customHeight="1" x14ac:dyDescent="0.15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13.5" customHeight="1" x14ac:dyDescent="0.15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13.5" customHeight="1" x14ac:dyDescent="0.15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13.5" customHeight="1" x14ac:dyDescent="0.15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13.5" customHeight="1" x14ac:dyDescent="0.15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13.5" customHeight="1" x14ac:dyDescent="0.15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13.5" customHeight="1" x14ac:dyDescent="0.15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13.5" customHeight="1" x14ac:dyDescent="0.15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13.5" customHeight="1" x14ac:dyDescent="0.15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13.5" customHeight="1" x14ac:dyDescent="0.15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13.5" customHeight="1" x14ac:dyDescent="0.15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13.5" customHeight="1" x14ac:dyDescent="0.15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13.5" customHeight="1" x14ac:dyDescent="0.15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13.5" customHeight="1" x14ac:dyDescent="0.15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13.5" customHeight="1" x14ac:dyDescent="0.15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13.5" customHeight="1" x14ac:dyDescent="0.15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13.5" customHeight="1" x14ac:dyDescent="0.15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13.5" customHeight="1" x14ac:dyDescent="0.15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13.5" customHeight="1" x14ac:dyDescent="0.15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13.5" customHeight="1" x14ac:dyDescent="0.15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13.5" customHeight="1" x14ac:dyDescent="0.15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13.5" customHeight="1" x14ac:dyDescent="0.15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13.5" customHeight="1" x14ac:dyDescent="0.15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13.5" customHeight="1" x14ac:dyDescent="0.15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13.5" customHeight="1" x14ac:dyDescent="0.15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13.5" customHeight="1" x14ac:dyDescent="0.15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13.5" customHeight="1" x14ac:dyDescent="0.15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13.5" customHeight="1" x14ac:dyDescent="0.15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13.5" customHeight="1" x14ac:dyDescent="0.15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13.5" customHeight="1" x14ac:dyDescent="0.15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13.5" customHeight="1" x14ac:dyDescent="0.15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13.5" customHeight="1" x14ac:dyDescent="0.15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13.5" customHeight="1" x14ac:dyDescent="0.15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13.5" customHeight="1" x14ac:dyDescent="0.15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13.5" customHeight="1" x14ac:dyDescent="0.15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13.5" customHeight="1" x14ac:dyDescent="0.15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13.5" customHeight="1" x14ac:dyDescent="0.15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13.5" customHeight="1" x14ac:dyDescent="0.15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13.5" customHeight="1" x14ac:dyDescent="0.15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13.5" customHeight="1" x14ac:dyDescent="0.15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13.5" customHeight="1" x14ac:dyDescent="0.15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13.5" customHeight="1" x14ac:dyDescent="0.15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13.5" customHeight="1" x14ac:dyDescent="0.15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13.5" customHeight="1" x14ac:dyDescent="0.15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13.5" customHeight="1" x14ac:dyDescent="0.15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13.5" customHeight="1" x14ac:dyDescent="0.15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13.5" customHeight="1" x14ac:dyDescent="0.15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13.5" customHeight="1" x14ac:dyDescent="0.15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13.5" customHeight="1" x14ac:dyDescent="0.15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13.5" customHeight="1" x14ac:dyDescent="0.15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13.5" customHeight="1" x14ac:dyDescent="0.15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13.5" customHeight="1" x14ac:dyDescent="0.15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13.5" customHeight="1" x14ac:dyDescent="0.15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13.5" customHeight="1" x14ac:dyDescent="0.15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13.5" customHeight="1" x14ac:dyDescent="0.15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13.5" customHeight="1" x14ac:dyDescent="0.15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13.5" customHeight="1" x14ac:dyDescent="0.15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13.5" customHeight="1" x14ac:dyDescent="0.15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13.5" customHeight="1" x14ac:dyDescent="0.15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13.5" customHeight="1" x14ac:dyDescent="0.15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13.5" customHeight="1" x14ac:dyDescent="0.15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13.5" customHeight="1" x14ac:dyDescent="0.15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13.5" customHeight="1" x14ac:dyDescent="0.15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13.5" customHeight="1" x14ac:dyDescent="0.15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13.5" customHeight="1" x14ac:dyDescent="0.15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13.5" customHeight="1" x14ac:dyDescent="0.15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13.5" customHeight="1" x14ac:dyDescent="0.15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13.5" customHeight="1" x14ac:dyDescent="0.15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13.5" customHeight="1" x14ac:dyDescent="0.15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13.5" customHeight="1" x14ac:dyDescent="0.15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13.5" customHeight="1" x14ac:dyDescent="0.15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13.5" customHeight="1" x14ac:dyDescent="0.15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13.5" customHeight="1" x14ac:dyDescent="0.15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13.5" customHeight="1" x14ac:dyDescent="0.15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13.5" customHeight="1" x14ac:dyDescent="0.15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13.5" customHeight="1" x14ac:dyDescent="0.15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13.5" customHeight="1" x14ac:dyDescent="0.15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13.5" customHeight="1" x14ac:dyDescent="0.15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13.5" customHeight="1" x14ac:dyDescent="0.15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13.5" customHeight="1" x14ac:dyDescent="0.15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13.5" customHeight="1" x14ac:dyDescent="0.15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13.5" customHeight="1" x14ac:dyDescent="0.15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13.5" customHeight="1" x14ac:dyDescent="0.15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13.5" customHeight="1" x14ac:dyDescent="0.15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13.5" customHeight="1" x14ac:dyDescent="0.15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13.5" customHeight="1" x14ac:dyDescent="0.15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13.5" customHeight="1" x14ac:dyDescent="0.15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13.5" customHeight="1" x14ac:dyDescent="0.15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13.5" customHeight="1" x14ac:dyDescent="0.15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13.5" customHeight="1" x14ac:dyDescent="0.15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13.5" customHeight="1" x14ac:dyDescent="0.15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13.5" customHeight="1" x14ac:dyDescent="0.15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13.5" customHeight="1" x14ac:dyDescent="0.15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13.5" customHeight="1" x14ac:dyDescent="0.15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13.5" customHeight="1" x14ac:dyDescent="0.15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13.5" customHeight="1" x14ac:dyDescent="0.15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13.5" customHeight="1" x14ac:dyDescent="0.15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13.5" customHeight="1" x14ac:dyDescent="0.15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13.5" customHeight="1" x14ac:dyDescent="0.15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13.5" customHeight="1" x14ac:dyDescent="0.15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13.5" customHeight="1" x14ac:dyDescent="0.15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13.5" customHeight="1" x14ac:dyDescent="0.15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13.5" customHeight="1" x14ac:dyDescent="0.15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13.5" customHeight="1" x14ac:dyDescent="0.15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13.5" customHeight="1" x14ac:dyDescent="0.15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13.5" customHeight="1" x14ac:dyDescent="0.15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13.5" customHeight="1" x14ac:dyDescent="0.15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13.5" customHeight="1" x14ac:dyDescent="0.15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13.5" customHeight="1" x14ac:dyDescent="0.15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13.5" customHeight="1" x14ac:dyDescent="0.15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13.5" customHeight="1" x14ac:dyDescent="0.15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13.5" customHeight="1" x14ac:dyDescent="0.15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13.5" customHeight="1" x14ac:dyDescent="0.15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13.5" customHeight="1" x14ac:dyDescent="0.15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13.5" customHeight="1" x14ac:dyDescent="0.15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13.5" customHeight="1" x14ac:dyDescent="0.15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13.5" customHeight="1" x14ac:dyDescent="0.15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13.5" customHeight="1" x14ac:dyDescent="0.15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13.5" customHeight="1" x14ac:dyDescent="0.15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13.5" customHeight="1" x14ac:dyDescent="0.15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13.5" customHeight="1" x14ac:dyDescent="0.15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13.5" customHeight="1" x14ac:dyDescent="0.15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13.5" customHeight="1" x14ac:dyDescent="0.15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13.5" customHeight="1" x14ac:dyDescent="0.15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13.5" customHeight="1" x14ac:dyDescent="0.15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13.5" customHeight="1" x14ac:dyDescent="0.15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13.5" customHeight="1" x14ac:dyDescent="0.15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13.5" customHeight="1" x14ac:dyDescent="0.15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13.5" customHeight="1" x14ac:dyDescent="0.15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13.5" customHeight="1" x14ac:dyDescent="0.15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13.5" customHeight="1" x14ac:dyDescent="0.15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13.5" customHeight="1" x14ac:dyDescent="0.15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13.5" customHeight="1" x14ac:dyDescent="0.15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13.5" customHeight="1" x14ac:dyDescent="0.15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13.5" customHeight="1" x14ac:dyDescent="0.15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13.5" customHeight="1" x14ac:dyDescent="0.15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13.5" customHeight="1" x14ac:dyDescent="0.15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13.5" customHeight="1" x14ac:dyDescent="0.15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13.5" customHeight="1" x14ac:dyDescent="0.15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13.5" customHeight="1" x14ac:dyDescent="0.15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13.5" customHeight="1" x14ac:dyDescent="0.15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13.5" customHeight="1" x14ac:dyDescent="0.15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13.5" customHeight="1" x14ac:dyDescent="0.15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13.5" customHeight="1" x14ac:dyDescent="0.15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13.5" customHeight="1" x14ac:dyDescent="0.15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13.5" customHeight="1" x14ac:dyDescent="0.15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13.5" customHeight="1" x14ac:dyDescent="0.15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13.5" customHeight="1" x14ac:dyDescent="0.15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13.5" customHeight="1" x14ac:dyDescent="0.15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13.5" customHeight="1" x14ac:dyDescent="0.15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13.5" customHeight="1" x14ac:dyDescent="0.15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13.5" customHeight="1" x14ac:dyDescent="0.15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13.5" customHeight="1" x14ac:dyDescent="0.15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13.5" customHeight="1" x14ac:dyDescent="0.15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13.5" customHeight="1" x14ac:dyDescent="0.15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13.5" customHeight="1" x14ac:dyDescent="0.15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13.5" customHeight="1" x14ac:dyDescent="0.15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13.5" customHeight="1" x14ac:dyDescent="0.15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13.5" customHeight="1" x14ac:dyDescent="0.15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13.5" customHeight="1" x14ac:dyDescent="0.15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13.5" customHeight="1" x14ac:dyDescent="0.15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13.5" customHeight="1" x14ac:dyDescent="0.15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13.5" customHeight="1" x14ac:dyDescent="0.15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13.5" customHeight="1" x14ac:dyDescent="0.15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13.5" customHeight="1" x14ac:dyDescent="0.15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13.5" customHeight="1" x14ac:dyDescent="0.15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13.5" customHeight="1" x14ac:dyDescent="0.15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13.5" customHeight="1" x14ac:dyDescent="0.15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13.5" customHeight="1" x14ac:dyDescent="0.15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13.5" customHeight="1" x14ac:dyDescent="0.15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13.5" customHeight="1" x14ac:dyDescent="0.15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13.5" customHeight="1" x14ac:dyDescent="0.15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13.5" customHeight="1" x14ac:dyDescent="0.15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13.5" customHeight="1" x14ac:dyDescent="0.15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13.5" customHeight="1" x14ac:dyDescent="0.15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13.5" customHeight="1" x14ac:dyDescent="0.15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13.5" customHeight="1" x14ac:dyDescent="0.15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13.5" customHeight="1" x14ac:dyDescent="0.15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13.5" customHeight="1" x14ac:dyDescent="0.15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13.5" customHeight="1" x14ac:dyDescent="0.15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13.5" customHeight="1" x14ac:dyDescent="0.15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13.5" customHeight="1" x14ac:dyDescent="0.15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13.5" customHeight="1" x14ac:dyDescent="0.15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13.5" customHeight="1" x14ac:dyDescent="0.15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13.5" customHeight="1" x14ac:dyDescent="0.15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13.5" customHeight="1" x14ac:dyDescent="0.15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13.5" customHeight="1" x14ac:dyDescent="0.15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13.5" customHeight="1" x14ac:dyDescent="0.15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13.5" customHeight="1" x14ac:dyDescent="0.15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13.5" customHeight="1" x14ac:dyDescent="0.15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13.5" customHeight="1" x14ac:dyDescent="0.15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13.5" customHeight="1" x14ac:dyDescent="0.15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13.5" customHeight="1" x14ac:dyDescent="0.15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13.5" customHeight="1" x14ac:dyDescent="0.15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13.5" customHeight="1" x14ac:dyDescent="0.15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13.5" customHeight="1" x14ac:dyDescent="0.15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13.5" customHeight="1" x14ac:dyDescent="0.15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13.5" customHeight="1" x14ac:dyDescent="0.15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13.5" customHeight="1" x14ac:dyDescent="0.15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13.5" customHeight="1" x14ac:dyDescent="0.15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13.5" customHeight="1" x14ac:dyDescent="0.15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13.5" customHeight="1" x14ac:dyDescent="0.15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13.5" customHeight="1" x14ac:dyDescent="0.15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13.5" customHeight="1" x14ac:dyDescent="0.15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13.5" customHeight="1" x14ac:dyDescent="0.15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13.5" customHeight="1" x14ac:dyDescent="0.15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13.5" customHeight="1" x14ac:dyDescent="0.15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13.5" customHeight="1" x14ac:dyDescent="0.15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13.5" customHeight="1" x14ac:dyDescent="0.15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13.5" customHeight="1" x14ac:dyDescent="0.15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13.5" customHeight="1" x14ac:dyDescent="0.15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13.5" customHeight="1" x14ac:dyDescent="0.15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13.5" customHeight="1" x14ac:dyDescent="0.15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13.5" customHeight="1" x14ac:dyDescent="0.15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13.5" customHeight="1" x14ac:dyDescent="0.15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13.5" customHeight="1" x14ac:dyDescent="0.15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13.5" customHeight="1" x14ac:dyDescent="0.15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13.5" customHeight="1" x14ac:dyDescent="0.15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13.5" customHeight="1" x14ac:dyDescent="0.15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13.5" customHeight="1" x14ac:dyDescent="0.15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13.5" customHeight="1" x14ac:dyDescent="0.15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13.5" customHeight="1" x14ac:dyDescent="0.15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13.5" customHeight="1" x14ac:dyDescent="0.15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13.5" customHeight="1" x14ac:dyDescent="0.15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13.5" customHeight="1" x14ac:dyDescent="0.15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13.5" customHeight="1" x14ac:dyDescent="0.15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13.5" customHeight="1" x14ac:dyDescent="0.15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13.5" customHeight="1" x14ac:dyDescent="0.15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13.5" customHeight="1" x14ac:dyDescent="0.15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13.5" customHeight="1" x14ac:dyDescent="0.15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13.5" customHeight="1" x14ac:dyDescent="0.15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13.5" customHeight="1" x14ac:dyDescent="0.15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13.5" customHeight="1" x14ac:dyDescent="0.15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13.5" customHeight="1" x14ac:dyDescent="0.15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13.5" customHeight="1" x14ac:dyDescent="0.15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13.5" customHeight="1" x14ac:dyDescent="0.15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13.5" customHeight="1" x14ac:dyDescent="0.15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13.5" customHeight="1" x14ac:dyDescent="0.15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13.5" customHeight="1" x14ac:dyDescent="0.15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13.5" customHeight="1" x14ac:dyDescent="0.15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13.5" customHeight="1" x14ac:dyDescent="0.15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13.5" customHeight="1" x14ac:dyDescent="0.15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13.5" customHeight="1" x14ac:dyDescent="0.15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13.5" customHeight="1" x14ac:dyDescent="0.15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13.5" customHeight="1" x14ac:dyDescent="0.15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13.5" customHeight="1" x14ac:dyDescent="0.15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13.5" customHeight="1" x14ac:dyDescent="0.15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13.5" customHeight="1" x14ac:dyDescent="0.15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13.5" customHeight="1" x14ac:dyDescent="0.15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13.5" customHeight="1" x14ac:dyDescent="0.15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13.5" customHeight="1" x14ac:dyDescent="0.15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13.5" customHeight="1" x14ac:dyDescent="0.15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13.5" customHeight="1" x14ac:dyDescent="0.15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13.5" customHeight="1" x14ac:dyDescent="0.15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13.5" customHeight="1" x14ac:dyDescent="0.15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13.5" customHeight="1" x14ac:dyDescent="0.15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13.5" customHeight="1" x14ac:dyDescent="0.15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13.5" customHeight="1" x14ac:dyDescent="0.15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13.5" customHeight="1" x14ac:dyDescent="0.15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13.5" customHeight="1" x14ac:dyDescent="0.15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13.5" customHeight="1" x14ac:dyDescent="0.15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13.5" customHeight="1" x14ac:dyDescent="0.15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13.5" customHeight="1" x14ac:dyDescent="0.15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13.5" customHeight="1" x14ac:dyDescent="0.15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13.5" customHeight="1" x14ac:dyDescent="0.15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13.5" customHeight="1" x14ac:dyDescent="0.15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13.5" customHeight="1" x14ac:dyDescent="0.15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13.5" customHeight="1" x14ac:dyDescent="0.15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13.5" customHeight="1" x14ac:dyDescent="0.15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13.5" customHeight="1" x14ac:dyDescent="0.15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13.5" customHeight="1" x14ac:dyDescent="0.15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13.5" customHeight="1" x14ac:dyDescent="0.15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13.5" customHeight="1" x14ac:dyDescent="0.15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13.5" customHeight="1" x14ac:dyDescent="0.15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13.5" customHeight="1" x14ac:dyDescent="0.15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13.5" customHeight="1" x14ac:dyDescent="0.15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13.5" customHeight="1" x14ac:dyDescent="0.15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13.5" customHeight="1" x14ac:dyDescent="0.15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13.5" customHeight="1" x14ac:dyDescent="0.15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13.5" customHeight="1" x14ac:dyDescent="0.15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13.5" customHeight="1" x14ac:dyDescent="0.15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13.5" customHeight="1" x14ac:dyDescent="0.15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13.5" customHeight="1" x14ac:dyDescent="0.15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13.5" customHeight="1" x14ac:dyDescent="0.15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13.5" customHeight="1" x14ac:dyDescent="0.15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13.5" customHeight="1" x14ac:dyDescent="0.15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13.5" customHeight="1" x14ac:dyDescent="0.15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13.5" customHeight="1" x14ac:dyDescent="0.15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13.5" customHeight="1" x14ac:dyDescent="0.15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13.5" customHeight="1" x14ac:dyDescent="0.15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13.5" customHeight="1" x14ac:dyDescent="0.15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13.5" customHeight="1" x14ac:dyDescent="0.15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13.5" customHeight="1" x14ac:dyDescent="0.15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13.5" customHeight="1" x14ac:dyDescent="0.15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13.5" customHeight="1" x14ac:dyDescent="0.15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13.5" customHeight="1" x14ac:dyDescent="0.15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13.5" customHeight="1" x14ac:dyDescent="0.15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13.5" customHeight="1" x14ac:dyDescent="0.15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13.5" customHeight="1" x14ac:dyDescent="0.15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13.5" customHeight="1" x14ac:dyDescent="0.15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13.5" customHeight="1" x14ac:dyDescent="0.15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13.5" customHeight="1" x14ac:dyDescent="0.15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13.5" customHeight="1" x14ac:dyDescent="0.15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13.5" customHeight="1" x14ac:dyDescent="0.15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13.5" customHeight="1" x14ac:dyDescent="0.15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13.5" customHeight="1" x14ac:dyDescent="0.15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13.5" customHeight="1" x14ac:dyDescent="0.15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13.5" customHeight="1" x14ac:dyDescent="0.15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13.5" customHeight="1" x14ac:dyDescent="0.15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13.5" customHeight="1" x14ac:dyDescent="0.15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13.5" customHeight="1" x14ac:dyDescent="0.15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13.5" customHeight="1" x14ac:dyDescent="0.15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13.5" customHeight="1" x14ac:dyDescent="0.15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13.5" customHeight="1" x14ac:dyDescent="0.15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13.5" customHeight="1" x14ac:dyDescent="0.15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13.5" customHeight="1" x14ac:dyDescent="0.15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13.5" customHeight="1" x14ac:dyDescent="0.15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13.5" customHeight="1" x14ac:dyDescent="0.15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13.5" customHeight="1" x14ac:dyDescent="0.15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13.5" customHeight="1" x14ac:dyDescent="0.15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13.5" customHeight="1" x14ac:dyDescent="0.15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13.5" customHeight="1" x14ac:dyDescent="0.15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13.5" customHeight="1" x14ac:dyDescent="0.15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13.5" customHeight="1" x14ac:dyDescent="0.15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13.5" customHeight="1" x14ac:dyDescent="0.15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13.5" customHeight="1" x14ac:dyDescent="0.15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13.5" customHeight="1" x14ac:dyDescent="0.15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13.5" customHeight="1" x14ac:dyDescent="0.15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13.5" customHeight="1" x14ac:dyDescent="0.15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13.5" customHeight="1" x14ac:dyDescent="0.15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13.5" customHeight="1" x14ac:dyDescent="0.15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13.5" customHeight="1" x14ac:dyDescent="0.15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13.5" customHeight="1" x14ac:dyDescent="0.15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13.5" customHeight="1" x14ac:dyDescent="0.15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13.5" customHeight="1" x14ac:dyDescent="0.15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13.5" customHeight="1" x14ac:dyDescent="0.15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13.5" customHeight="1" x14ac:dyDescent="0.15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13.5" customHeight="1" x14ac:dyDescent="0.15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13.5" customHeight="1" x14ac:dyDescent="0.15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13.5" customHeight="1" x14ac:dyDescent="0.15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13.5" customHeight="1" x14ac:dyDescent="0.15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13.5" customHeight="1" x14ac:dyDescent="0.15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13.5" customHeight="1" x14ac:dyDescent="0.15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13.5" customHeight="1" x14ac:dyDescent="0.15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13.5" customHeight="1" x14ac:dyDescent="0.15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13.5" customHeight="1" x14ac:dyDescent="0.15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13.5" customHeight="1" x14ac:dyDescent="0.15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13.5" customHeight="1" x14ac:dyDescent="0.15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13.5" customHeight="1" x14ac:dyDescent="0.15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13.5" customHeight="1" x14ac:dyDescent="0.15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13.5" customHeight="1" x14ac:dyDescent="0.15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13.5" customHeight="1" x14ac:dyDescent="0.15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13.5" customHeight="1" x14ac:dyDescent="0.15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13.5" customHeight="1" x14ac:dyDescent="0.15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13.5" customHeight="1" x14ac:dyDescent="0.15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13.5" customHeight="1" x14ac:dyDescent="0.15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13.5" customHeight="1" x14ac:dyDescent="0.15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13.5" customHeight="1" x14ac:dyDescent="0.15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13.5" customHeight="1" x14ac:dyDescent="0.15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13.5" customHeight="1" x14ac:dyDescent="0.15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13.5" customHeight="1" x14ac:dyDescent="0.15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13.5" customHeight="1" x14ac:dyDescent="0.15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13.5" customHeight="1" x14ac:dyDescent="0.15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13.5" customHeight="1" x14ac:dyDescent="0.15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13.5" customHeight="1" x14ac:dyDescent="0.15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13.5" customHeight="1" x14ac:dyDescent="0.15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13.5" customHeight="1" x14ac:dyDescent="0.15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13.5" customHeight="1" x14ac:dyDescent="0.15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13.5" customHeight="1" x14ac:dyDescent="0.15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13.5" customHeight="1" x14ac:dyDescent="0.15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13.5" customHeight="1" x14ac:dyDescent="0.15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13.5" customHeight="1" x14ac:dyDescent="0.15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13.5" customHeight="1" x14ac:dyDescent="0.15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13.5" customHeight="1" x14ac:dyDescent="0.15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13.5" customHeight="1" x14ac:dyDescent="0.15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13.5" customHeight="1" x14ac:dyDescent="0.15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13.5" customHeight="1" x14ac:dyDescent="0.15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13.5" customHeight="1" x14ac:dyDescent="0.15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13.5" customHeight="1" x14ac:dyDescent="0.15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13.5" customHeight="1" x14ac:dyDescent="0.15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13.5" customHeight="1" x14ac:dyDescent="0.15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13.5" customHeight="1" x14ac:dyDescent="0.15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13.5" customHeight="1" x14ac:dyDescent="0.15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13.5" customHeight="1" x14ac:dyDescent="0.15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13.5" customHeight="1" x14ac:dyDescent="0.15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13.5" customHeight="1" x14ac:dyDescent="0.15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13.5" customHeight="1" x14ac:dyDescent="0.15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13.5" customHeight="1" x14ac:dyDescent="0.15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13.5" customHeight="1" x14ac:dyDescent="0.15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13.5" customHeight="1" x14ac:dyDescent="0.15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13.5" customHeight="1" x14ac:dyDescent="0.15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13.5" customHeight="1" x14ac:dyDescent="0.15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13.5" customHeight="1" x14ac:dyDescent="0.15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13.5" customHeight="1" x14ac:dyDescent="0.15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13.5" customHeight="1" x14ac:dyDescent="0.15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13.5" customHeight="1" x14ac:dyDescent="0.15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13.5" customHeight="1" x14ac:dyDescent="0.15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13.5" customHeight="1" x14ac:dyDescent="0.15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13.5" customHeight="1" x14ac:dyDescent="0.15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13.5" customHeight="1" x14ac:dyDescent="0.15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13.5" customHeight="1" x14ac:dyDescent="0.15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13.5" customHeight="1" x14ac:dyDescent="0.15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13.5" customHeight="1" x14ac:dyDescent="0.15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13.5" customHeight="1" x14ac:dyDescent="0.15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13.5" customHeight="1" x14ac:dyDescent="0.15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13.5" customHeight="1" x14ac:dyDescent="0.15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13.5" customHeight="1" x14ac:dyDescent="0.15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13.5" customHeight="1" x14ac:dyDescent="0.15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13.5" customHeight="1" x14ac:dyDescent="0.15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13.5" customHeight="1" x14ac:dyDescent="0.15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13.5" customHeight="1" x14ac:dyDescent="0.15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13.5" customHeight="1" x14ac:dyDescent="0.15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13.5" customHeight="1" x14ac:dyDescent="0.15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13.5" customHeight="1" x14ac:dyDescent="0.15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13.5" customHeight="1" x14ac:dyDescent="0.15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13.5" customHeight="1" x14ac:dyDescent="0.15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13.5" customHeight="1" x14ac:dyDescent="0.15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13.5" customHeight="1" x14ac:dyDescent="0.15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13.5" customHeight="1" x14ac:dyDescent="0.15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13.5" customHeight="1" x14ac:dyDescent="0.15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13.5" customHeight="1" x14ac:dyDescent="0.15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13.5" customHeight="1" x14ac:dyDescent="0.15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13.5" customHeight="1" x14ac:dyDescent="0.15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13.5" customHeight="1" x14ac:dyDescent="0.15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13.5" customHeight="1" x14ac:dyDescent="0.15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13.5" customHeight="1" x14ac:dyDescent="0.15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13.5" customHeight="1" x14ac:dyDescent="0.15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13.5" customHeight="1" x14ac:dyDescent="0.15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13.5" customHeight="1" x14ac:dyDescent="0.15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13.5" customHeight="1" x14ac:dyDescent="0.15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13.5" customHeight="1" x14ac:dyDescent="0.15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13.5" customHeight="1" x14ac:dyDescent="0.15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13.5" customHeight="1" x14ac:dyDescent="0.15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13.5" customHeight="1" x14ac:dyDescent="0.15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13.5" customHeight="1" x14ac:dyDescent="0.15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13.5" customHeight="1" x14ac:dyDescent="0.15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13.5" customHeight="1" x14ac:dyDescent="0.15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13.5" customHeight="1" x14ac:dyDescent="0.15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13.5" customHeight="1" x14ac:dyDescent="0.15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13.5" customHeight="1" x14ac:dyDescent="0.15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13.5" customHeight="1" x14ac:dyDescent="0.15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13.5" customHeight="1" x14ac:dyDescent="0.15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13.5" customHeight="1" x14ac:dyDescent="0.15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13.5" customHeight="1" x14ac:dyDescent="0.15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13.5" customHeight="1" x14ac:dyDescent="0.15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13.5" customHeight="1" x14ac:dyDescent="0.15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13.5" customHeight="1" x14ac:dyDescent="0.15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13.5" customHeight="1" x14ac:dyDescent="0.15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13.5" customHeight="1" x14ac:dyDescent="0.15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13.5" customHeight="1" x14ac:dyDescent="0.15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13.5" customHeight="1" x14ac:dyDescent="0.15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13.5" customHeight="1" x14ac:dyDescent="0.15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13.5" customHeight="1" x14ac:dyDescent="0.15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13.5" customHeight="1" x14ac:dyDescent="0.15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13.5" customHeight="1" x14ac:dyDescent="0.15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13.5" customHeight="1" x14ac:dyDescent="0.15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13.5" customHeight="1" x14ac:dyDescent="0.15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13.5" customHeight="1" x14ac:dyDescent="0.15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13.5" customHeight="1" x14ac:dyDescent="0.15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13.5" customHeight="1" x14ac:dyDescent="0.15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13.5" customHeight="1" x14ac:dyDescent="0.15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13.5" customHeight="1" x14ac:dyDescent="0.15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13.5" customHeight="1" x14ac:dyDescent="0.15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13.5" customHeight="1" x14ac:dyDescent="0.15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13.5" customHeight="1" x14ac:dyDescent="0.15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13.5" customHeight="1" x14ac:dyDescent="0.15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13.5" customHeight="1" x14ac:dyDescent="0.15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13.5" customHeight="1" x14ac:dyDescent="0.15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13.5" customHeight="1" x14ac:dyDescent="0.15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13.5" customHeight="1" x14ac:dyDescent="0.15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13.5" customHeight="1" x14ac:dyDescent="0.15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13.5" customHeight="1" x14ac:dyDescent="0.15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13.5" customHeight="1" x14ac:dyDescent="0.15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13.5" customHeight="1" x14ac:dyDescent="0.15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13.5" customHeight="1" x14ac:dyDescent="0.15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13.5" customHeight="1" x14ac:dyDescent="0.15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13.5" customHeight="1" x14ac:dyDescent="0.15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13.5" customHeight="1" x14ac:dyDescent="0.15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13.5" customHeight="1" x14ac:dyDescent="0.15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13.5" customHeight="1" x14ac:dyDescent="0.15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13.5" customHeight="1" x14ac:dyDescent="0.15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13.5" customHeight="1" x14ac:dyDescent="0.15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13.5" customHeight="1" x14ac:dyDescent="0.15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13.5" customHeight="1" x14ac:dyDescent="0.15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13.5" customHeight="1" x14ac:dyDescent="0.15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13.5" customHeight="1" x14ac:dyDescent="0.15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13.5" customHeight="1" x14ac:dyDescent="0.15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13.5" customHeight="1" x14ac:dyDescent="0.15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13.5" customHeight="1" x14ac:dyDescent="0.15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13.5" customHeight="1" x14ac:dyDescent="0.15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13.5" customHeight="1" x14ac:dyDescent="0.15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13.5" customHeight="1" x14ac:dyDescent="0.15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13.5" customHeight="1" x14ac:dyDescent="0.15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13.5" customHeight="1" x14ac:dyDescent="0.15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13.5" customHeight="1" x14ac:dyDescent="0.15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13.5" customHeight="1" x14ac:dyDescent="0.15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13.5" customHeight="1" x14ac:dyDescent="0.15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13.5" customHeight="1" x14ac:dyDescent="0.15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13.5" customHeight="1" x14ac:dyDescent="0.15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13.5" customHeight="1" x14ac:dyDescent="0.15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13.5" customHeight="1" x14ac:dyDescent="0.15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13.5" customHeight="1" x14ac:dyDescent="0.15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13.5" customHeight="1" x14ac:dyDescent="0.15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13.5" customHeight="1" x14ac:dyDescent="0.15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13.5" customHeight="1" x14ac:dyDescent="0.15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13.5" customHeight="1" x14ac:dyDescent="0.15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13.5" customHeight="1" x14ac:dyDescent="0.15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13.5" customHeight="1" x14ac:dyDescent="0.15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13.5" customHeight="1" x14ac:dyDescent="0.15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13.5" customHeight="1" x14ac:dyDescent="0.15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13.5" customHeight="1" x14ac:dyDescent="0.15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13.5" customHeight="1" x14ac:dyDescent="0.15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13.5" customHeight="1" x14ac:dyDescent="0.15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13.5" customHeight="1" x14ac:dyDescent="0.15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13.5" customHeight="1" x14ac:dyDescent="0.15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13.5" customHeight="1" x14ac:dyDescent="0.15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13.5" customHeight="1" x14ac:dyDescent="0.15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13.5" customHeight="1" x14ac:dyDescent="0.15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13.5" customHeight="1" x14ac:dyDescent="0.15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13.5" customHeight="1" x14ac:dyDescent="0.15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13.5" customHeight="1" x14ac:dyDescent="0.15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13.5" customHeight="1" x14ac:dyDescent="0.15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13.5" customHeight="1" x14ac:dyDescent="0.15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13.5" customHeight="1" x14ac:dyDescent="0.15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13.5" customHeight="1" x14ac:dyDescent="0.15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13.5" customHeight="1" x14ac:dyDescent="0.15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13.5" customHeight="1" x14ac:dyDescent="0.15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13.5" customHeight="1" x14ac:dyDescent="0.15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13.5" customHeight="1" x14ac:dyDescent="0.15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13.5" customHeight="1" x14ac:dyDescent="0.15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13.5" customHeight="1" x14ac:dyDescent="0.15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13.5" customHeight="1" x14ac:dyDescent="0.15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13.5" customHeight="1" x14ac:dyDescent="0.15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13.5" customHeight="1" x14ac:dyDescent="0.15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13.5" customHeight="1" x14ac:dyDescent="0.15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13.5" customHeight="1" x14ac:dyDescent="0.15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13.5" customHeight="1" x14ac:dyDescent="0.15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13.5" customHeight="1" x14ac:dyDescent="0.15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13.5" customHeight="1" x14ac:dyDescent="0.15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13.5" customHeight="1" x14ac:dyDescent="0.15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13.5" customHeight="1" x14ac:dyDescent="0.15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13.5" customHeight="1" x14ac:dyDescent="0.15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13.5" customHeight="1" x14ac:dyDescent="0.15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13.5" customHeight="1" x14ac:dyDescent="0.15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13.5" customHeight="1" x14ac:dyDescent="0.15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13.5" customHeight="1" x14ac:dyDescent="0.15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13.5" customHeight="1" x14ac:dyDescent="0.15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13.5" customHeight="1" x14ac:dyDescent="0.15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13.5" customHeight="1" x14ac:dyDescent="0.15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13.5" customHeight="1" x14ac:dyDescent="0.15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13.5" customHeight="1" x14ac:dyDescent="0.15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13.5" customHeight="1" x14ac:dyDescent="0.15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13.5" customHeight="1" x14ac:dyDescent="0.15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13.5" customHeight="1" x14ac:dyDescent="0.15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13.5" customHeight="1" x14ac:dyDescent="0.15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13.5" customHeight="1" x14ac:dyDescent="0.15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13.5" customHeight="1" x14ac:dyDescent="0.15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13.5" customHeight="1" x14ac:dyDescent="0.15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13.5" customHeight="1" x14ac:dyDescent="0.15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13.5" customHeight="1" x14ac:dyDescent="0.15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  <row r="999" spans="1:26" ht="13.5" customHeight="1" x14ac:dyDescent="0.15">
      <c r="A999" s="166"/>
      <c r="B999" s="166"/>
      <c r="C999" s="166"/>
      <c r="D999" s="166"/>
      <c r="E999" s="166"/>
      <c r="F999" s="166"/>
      <c r="G999" s="166"/>
      <c r="H999" s="166"/>
      <c r="I999" s="166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</row>
    <row r="1000" spans="1:26" ht="13.5" customHeight="1" x14ac:dyDescent="0.15">
      <c r="A1000" s="166"/>
      <c r="B1000" s="166"/>
      <c r="C1000" s="166"/>
      <c r="D1000" s="166"/>
      <c r="E1000" s="166"/>
      <c r="F1000" s="166"/>
      <c r="G1000" s="166"/>
      <c r="H1000" s="166"/>
      <c r="I1000" s="166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</row>
  </sheetData>
  <pageMargins left="0.511811024" right="0.511811024" top="0.78740157499999996" bottom="0.78740157499999996" header="0" footer="0"/>
  <pageSetup orientation="landscape"/>
  <headerFooter>
    <oddFooter>&amp;R_x000D_&amp;1#&amp;"Calibri"&amp;10&amp;K008000 [ CLASSIFICAÇÃO: PÚBLICA ]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>
      <selection activeCell="B12" sqref="B12"/>
    </sheetView>
  </sheetViews>
  <sheetFormatPr defaultColWidth="14.4765625" defaultRowHeight="15" customHeight="1" x14ac:dyDescent="0.15"/>
  <cols>
    <col min="1" max="1" width="7.7109375" customWidth="1"/>
    <col min="2" max="2" width="39.921875" customWidth="1"/>
    <col min="3" max="3" width="12.98828125" customWidth="1"/>
    <col min="4" max="4" width="17.05078125" customWidth="1"/>
    <col min="5" max="5" width="10.82421875" customWidth="1"/>
    <col min="6" max="6" width="37.890625" customWidth="1"/>
    <col min="7" max="7" width="19.890625" customWidth="1"/>
    <col min="8" max="8" width="0.67578125" customWidth="1"/>
    <col min="9" max="9" width="8.66015625" hidden="1" customWidth="1"/>
    <col min="10" max="26" width="8.66015625" customWidth="1"/>
  </cols>
  <sheetData>
    <row r="1" spans="1:26" ht="42.75" customHeight="1" x14ac:dyDescent="0.15">
      <c r="A1" s="232"/>
      <c r="B1" s="233"/>
      <c r="C1" s="233"/>
      <c r="D1" s="233"/>
      <c r="E1" s="233"/>
      <c r="F1" s="233"/>
      <c r="G1" s="23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8.75" x14ac:dyDescent="0.15">
      <c r="A2" s="234"/>
      <c r="B2" s="235"/>
      <c r="C2" s="235"/>
      <c r="D2" s="235"/>
      <c r="E2" s="235"/>
      <c r="F2" s="235"/>
      <c r="G2" s="235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.75" customHeight="1" x14ac:dyDescent="0.15">
      <c r="A3" s="14"/>
      <c r="B3" s="236" t="s">
        <v>63</v>
      </c>
      <c r="C3" s="237"/>
      <c r="D3" s="226"/>
      <c r="E3" s="13"/>
      <c r="F3" s="236" t="s">
        <v>64</v>
      </c>
      <c r="G3" s="226"/>
      <c r="H3" s="15"/>
      <c r="I3" s="15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" customHeight="1" x14ac:dyDescent="0.15">
      <c r="A4" s="14"/>
      <c r="B4" s="13"/>
      <c r="C4" s="13"/>
      <c r="D4" s="16" t="s">
        <v>65</v>
      </c>
      <c r="E4" s="13"/>
      <c r="F4" s="17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15">
      <c r="A5" s="14"/>
      <c r="B5" s="18" t="s">
        <v>66</v>
      </c>
      <c r="C5" s="19"/>
      <c r="D5" s="20"/>
      <c r="E5" s="13"/>
      <c r="F5" s="13"/>
      <c r="G5" s="21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1" customHeight="1" x14ac:dyDescent="0.15">
      <c r="A6" s="14"/>
      <c r="B6" s="22" t="s">
        <v>67</v>
      </c>
      <c r="C6" s="23">
        <v>0.5</v>
      </c>
      <c r="D6" s="24">
        <f>D5*C6</f>
        <v>0</v>
      </c>
      <c r="E6" s="13"/>
      <c r="F6" s="25" t="s">
        <v>68</v>
      </c>
      <c r="G6" s="26">
        <f>D5*10%</f>
        <v>0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1" customHeight="1" x14ac:dyDescent="0.15">
      <c r="A7" s="14"/>
      <c r="B7" s="25" t="s">
        <v>69</v>
      </c>
      <c r="C7" s="27">
        <v>0.5</v>
      </c>
      <c r="D7" s="28">
        <f>D5*C7</f>
        <v>0</v>
      </c>
      <c r="E7" s="13"/>
      <c r="F7" s="29" t="s">
        <v>70</v>
      </c>
      <c r="G7" s="30">
        <f>D5*20%</f>
        <v>0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8.75" x14ac:dyDescent="0.15">
      <c r="A8" s="14"/>
      <c r="B8" s="22" t="s">
        <v>71</v>
      </c>
      <c r="C8" s="23">
        <v>0.3</v>
      </c>
      <c r="D8" s="24">
        <f>D5*C8</f>
        <v>0</v>
      </c>
      <c r="E8" s="13"/>
      <c r="F8" s="31" t="s">
        <v>72</v>
      </c>
      <c r="G8" s="32">
        <f>D5*30%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8.75" x14ac:dyDescent="0.15">
      <c r="A9" s="14"/>
      <c r="B9" s="29" t="s">
        <v>73</v>
      </c>
      <c r="C9" s="27">
        <v>0.1</v>
      </c>
      <c r="D9" s="28">
        <f>D5*C9</f>
        <v>0</v>
      </c>
      <c r="E9" s="13"/>
      <c r="F9" s="33"/>
      <c r="G9" s="21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8.75" x14ac:dyDescent="0.2">
      <c r="A10" s="14"/>
      <c r="B10" s="29" t="s">
        <v>74</v>
      </c>
      <c r="C10" s="27">
        <v>0.1</v>
      </c>
      <c r="D10" s="28">
        <f>$D$5*C10</f>
        <v>0</v>
      </c>
      <c r="E10" s="13"/>
      <c r="F10" s="33"/>
      <c r="G10" s="21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8.75" x14ac:dyDescent="0.15">
      <c r="A11" s="14"/>
      <c r="B11" s="29" t="s">
        <v>75</v>
      </c>
      <c r="C11" s="27">
        <v>0.05</v>
      </c>
      <c r="D11" s="28">
        <f>$D$5*C11</f>
        <v>0</v>
      </c>
      <c r="E11" s="13"/>
      <c r="F11" s="33"/>
      <c r="G11" s="21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8.75" x14ac:dyDescent="0.15">
      <c r="A12" s="14"/>
      <c r="B12" s="29" t="s">
        <v>76</v>
      </c>
      <c r="C12" s="27">
        <v>0.05</v>
      </c>
      <c r="D12" s="28">
        <f>$D$5*C12</f>
        <v>0</v>
      </c>
      <c r="E12" s="13"/>
      <c r="F12" s="33"/>
      <c r="G12" s="21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8.75" x14ac:dyDescent="0.15">
      <c r="A13" s="14"/>
      <c r="B13" s="22" t="s">
        <v>77</v>
      </c>
      <c r="C13" s="23">
        <f>SUM(C14:C16)</f>
        <v>0.2</v>
      </c>
      <c r="D13" s="24">
        <f>D5*C13</f>
        <v>0</v>
      </c>
      <c r="E13" s="13"/>
      <c r="F13" s="33"/>
      <c r="G13" s="21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8.75" x14ac:dyDescent="0.2">
      <c r="A14" s="14"/>
      <c r="B14" s="29" t="s">
        <v>78</v>
      </c>
      <c r="C14" s="27">
        <v>0.1</v>
      </c>
      <c r="D14" s="28">
        <f>$D$5*C14</f>
        <v>0</v>
      </c>
      <c r="E14" s="13"/>
      <c r="F14" s="33"/>
      <c r="G14" s="21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8.75" x14ac:dyDescent="0.15">
      <c r="A15" s="14"/>
      <c r="B15" s="29" t="s">
        <v>79</v>
      </c>
      <c r="C15" s="27">
        <v>0.05</v>
      </c>
      <c r="D15" s="28">
        <f>$D$5*C15</f>
        <v>0</v>
      </c>
      <c r="E15" s="13"/>
      <c r="F15" s="33"/>
      <c r="G15" s="21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8.75" x14ac:dyDescent="0.15">
      <c r="A16" s="14"/>
      <c r="B16" s="31" t="s">
        <v>80</v>
      </c>
      <c r="C16" s="34">
        <v>0.05</v>
      </c>
      <c r="D16" s="35">
        <f>$D$5*C16</f>
        <v>0</v>
      </c>
      <c r="E16" s="13"/>
      <c r="F16" s="33"/>
      <c r="G16" s="21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8.75" hidden="1" x14ac:dyDescent="0.15">
      <c r="A17" s="13"/>
      <c r="B17" s="13"/>
      <c r="C17" s="36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8.75" x14ac:dyDescent="0.15">
      <c r="A18" s="13"/>
      <c r="B18" s="13"/>
      <c r="C18" s="37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8.75" x14ac:dyDescent="0.15">
      <c r="A19" s="13"/>
      <c r="B19" s="13"/>
      <c r="C19" s="37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8.75" x14ac:dyDescent="0.15">
      <c r="A20" s="13"/>
      <c r="B20" s="13"/>
      <c r="C20" s="37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 customHeight="1" x14ac:dyDescent="0.15">
      <c r="A21" s="13"/>
      <c r="B21" s="13"/>
      <c r="C21" s="37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 customHeight="1" x14ac:dyDescent="0.15">
      <c r="A22" s="13"/>
      <c r="B22" s="13"/>
      <c r="C22" s="37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 customHeight="1" x14ac:dyDescent="0.15">
      <c r="A23" s="13"/>
      <c r="B23" s="13"/>
      <c r="C23" s="37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 customHeight="1" x14ac:dyDescent="0.15">
      <c r="A24" s="13"/>
      <c r="B24" s="13"/>
      <c r="C24" s="37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 customHeight="1" x14ac:dyDescent="0.15">
      <c r="A25" s="13"/>
      <c r="B25" s="13"/>
      <c r="C25" s="37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 x14ac:dyDescent="0.15">
      <c r="A26" s="13"/>
      <c r="B26" s="13"/>
      <c r="C26" s="37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 x14ac:dyDescent="0.15">
      <c r="A27" s="13"/>
      <c r="B27" s="13"/>
      <c r="C27" s="37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 x14ac:dyDescent="0.15">
      <c r="A28" s="13"/>
      <c r="B28" s="13"/>
      <c r="C28" s="37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 x14ac:dyDescent="0.15">
      <c r="A29" s="13"/>
      <c r="B29" s="13"/>
      <c r="C29" s="3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 x14ac:dyDescent="0.15">
      <c r="A30" s="13"/>
      <c r="B30" s="13"/>
      <c r="C30" s="37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 x14ac:dyDescent="0.15">
      <c r="A31" s="13"/>
      <c r="B31" s="13"/>
      <c r="C31" s="37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 x14ac:dyDescent="0.15">
      <c r="A32" s="13"/>
      <c r="B32" s="13"/>
      <c r="C32" s="37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 x14ac:dyDescent="0.15">
      <c r="A33" s="13"/>
      <c r="B33" s="13"/>
      <c r="C33" s="37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 x14ac:dyDescent="0.15">
      <c r="A34" s="13"/>
      <c r="B34" s="13"/>
      <c r="C34" s="37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 x14ac:dyDescent="0.15">
      <c r="A35" s="13"/>
      <c r="B35" s="13"/>
      <c r="C35" s="37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 x14ac:dyDescent="0.15">
      <c r="A36" s="13"/>
      <c r="B36" s="13"/>
      <c r="C36" s="37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 x14ac:dyDescent="0.15">
      <c r="A37" s="13"/>
      <c r="B37" s="13"/>
      <c r="C37" s="37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 x14ac:dyDescent="0.15">
      <c r="A38" s="13"/>
      <c r="B38" s="13"/>
      <c r="C38" s="37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 x14ac:dyDescent="0.15">
      <c r="A39" s="13"/>
      <c r="B39" s="13"/>
      <c r="C39" s="37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 x14ac:dyDescent="0.15">
      <c r="A40" s="13"/>
      <c r="B40" s="13"/>
      <c r="C40" s="37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 x14ac:dyDescent="0.15">
      <c r="A41" s="13"/>
      <c r="B41" s="13"/>
      <c r="C41" s="37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 x14ac:dyDescent="0.15">
      <c r="A42" s="13"/>
      <c r="B42" s="13"/>
      <c r="C42" s="37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 x14ac:dyDescent="0.15">
      <c r="A43" s="13"/>
      <c r="B43" s="13"/>
      <c r="C43" s="37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 x14ac:dyDescent="0.15">
      <c r="A44" s="13"/>
      <c r="B44" s="13"/>
      <c r="C44" s="37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 x14ac:dyDescent="0.15">
      <c r="A45" s="13"/>
      <c r="B45" s="13"/>
      <c r="C45" s="37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 x14ac:dyDescent="0.15">
      <c r="A46" s="13"/>
      <c r="B46" s="13"/>
      <c r="C46" s="37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 x14ac:dyDescent="0.15">
      <c r="A47" s="13"/>
      <c r="B47" s="13"/>
      <c r="C47" s="37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 x14ac:dyDescent="0.15">
      <c r="A48" s="13"/>
      <c r="B48" s="13"/>
      <c r="C48" s="37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 x14ac:dyDescent="0.15">
      <c r="A49" s="13"/>
      <c r="B49" s="13"/>
      <c r="C49" s="37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 x14ac:dyDescent="0.15">
      <c r="A50" s="13"/>
      <c r="B50" s="13"/>
      <c r="C50" s="37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 x14ac:dyDescent="0.15">
      <c r="A51" s="13"/>
      <c r="B51" s="13"/>
      <c r="C51" s="37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 x14ac:dyDescent="0.15">
      <c r="A52" s="13"/>
      <c r="B52" s="13"/>
      <c r="C52" s="37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 x14ac:dyDescent="0.15">
      <c r="A53" s="13"/>
      <c r="B53" s="13"/>
      <c r="C53" s="37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 x14ac:dyDescent="0.15">
      <c r="A54" s="13"/>
      <c r="B54" s="13"/>
      <c r="C54" s="37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 x14ac:dyDescent="0.15">
      <c r="A55" s="13"/>
      <c r="B55" s="13"/>
      <c r="C55" s="37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 x14ac:dyDescent="0.15">
      <c r="A56" s="13"/>
      <c r="B56" s="13"/>
      <c r="C56" s="37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 x14ac:dyDescent="0.15">
      <c r="A57" s="13"/>
      <c r="B57" s="13"/>
      <c r="C57" s="3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 x14ac:dyDescent="0.15">
      <c r="A58" s="13"/>
      <c r="B58" s="13"/>
      <c r="C58" s="3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 x14ac:dyDescent="0.15">
      <c r="A59" s="13"/>
      <c r="B59" s="13"/>
      <c r="C59" s="37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 x14ac:dyDescent="0.15">
      <c r="A60" s="13"/>
      <c r="B60" s="13"/>
      <c r="C60" s="37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 x14ac:dyDescent="0.15">
      <c r="A61" s="13"/>
      <c r="B61" s="13"/>
      <c r="C61" s="37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 x14ac:dyDescent="0.15">
      <c r="A62" s="13"/>
      <c r="B62" s="13"/>
      <c r="C62" s="37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 x14ac:dyDescent="0.15">
      <c r="A63" s="13"/>
      <c r="B63" s="13"/>
      <c r="C63" s="37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 x14ac:dyDescent="0.15">
      <c r="A64" s="13"/>
      <c r="B64" s="13"/>
      <c r="C64" s="37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 x14ac:dyDescent="0.15">
      <c r="A65" s="13"/>
      <c r="B65" s="13"/>
      <c r="C65" s="37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 x14ac:dyDescent="0.15">
      <c r="A66" s="13"/>
      <c r="B66" s="13"/>
      <c r="C66" s="37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 x14ac:dyDescent="0.15">
      <c r="A67" s="13"/>
      <c r="B67" s="13"/>
      <c r="C67" s="37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 x14ac:dyDescent="0.15">
      <c r="A68" s="13"/>
      <c r="B68" s="13"/>
      <c r="C68" s="37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 x14ac:dyDescent="0.15">
      <c r="A69" s="13"/>
      <c r="B69" s="13"/>
      <c r="C69" s="37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 x14ac:dyDescent="0.15">
      <c r="A70" s="13"/>
      <c r="B70" s="13"/>
      <c r="C70" s="37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 x14ac:dyDescent="0.15">
      <c r="A71" s="13"/>
      <c r="B71" s="13"/>
      <c r="C71" s="37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 x14ac:dyDescent="0.15">
      <c r="A72" s="13"/>
      <c r="B72" s="13"/>
      <c r="C72" s="37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 x14ac:dyDescent="0.15">
      <c r="A73" s="13"/>
      <c r="B73" s="13"/>
      <c r="C73" s="37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 x14ac:dyDescent="0.15">
      <c r="A74" s="13"/>
      <c r="B74" s="13"/>
      <c r="C74" s="37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 x14ac:dyDescent="0.15">
      <c r="A75" s="13"/>
      <c r="B75" s="13"/>
      <c r="C75" s="37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 x14ac:dyDescent="0.15">
      <c r="A76" s="13"/>
      <c r="B76" s="13"/>
      <c r="C76" s="37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 x14ac:dyDescent="0.15">
      <c r="A77" s="13"/>
      <c r="B77" s="13"/>
      <c r="C77" s="37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 x14ac:dyDescent="0.15">
      <c r="A78" s="13"/>
      <c r="B78" s="13"/>
      <c r="C78" s="37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 x14ac:dyDescent="0.15">
      <c r="A79" s="13"/>
      <c r="B79" s="13"/>
      <c r="C79" s="37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 x14ac:dyDescent="0.15">
      <c r="A80" s="13"/>
      <c r="B80" s="13"/>
      <c r="C80" s="37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 x14ac:dyDescent="0.15">
      <c r="A81" s="13"/>
      <c r="B81" s="13"/>
      <c r="C81" s="3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 x14ac:dyDescent="0.15">
      <c r="A82" s="13"/>
      <c r="B82" s="13"/>
      <c r="C82" s="37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 x14ac:dyDescent="0.15">
      <c r="A83" s="13"/>
      <c r="B83" s="13"/>
      <c r="C83" s="37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 x14ac:dyDescent="0.15">
      <c r="A84" s="13"/>
      <c r="B84" s="13"/>
      <c r="C84" s="37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 x14ac:dyDescent="0.15">
      <c r="A85" s="13"/>
      <c r="B85" s="13"/>
      <c r="C85" s="37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 x14ac:dyDescent="0.15">
      <c r="A86" s="13"/>
      <c r="B86" s="13"/>
      <c r="C86" s="37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 x14ac:dyDescent="0.15">
      <c r="A87" s="13"/>
      <c r="B87" s="13"/>
      <c r="C87" s="37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 x14ac:dyDescent="0.15">
      <c r="A88" s="13"/>
      <c r="B88" s="13"/>
      <c r="C88" s="37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 x14ac:dyDescent="0.15">
      <c r="A89" s="13"/>
      <c r="B89" s="13"/>
      <c r="C89" s="37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 x14ac:dyDescent="0.15">
      <c r="A90" s="13"/>
      <c r="B90" s="13"/>
      <c r="C90" s="37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 x14ac:dyDescent="0.15">
      <c r="A91" s="13"/>
      <c r="B91" s="13"/>
      <c r="C91" s="37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 x14ac:dyDescent="0.15">
      <c r="A92" s="13"/>
      <c r="B92" s="13"/>
      <c r="C92" s="37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 x14ac:dyDescent="0.15">
      <c r="A93" s="13"/>
      <c r="B93" s="13"/>
      <c r="C93" s="37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 x14ac:dyDescent="0.15">
      <c r="A94" s="13"/>
      <c r="B94" s="13"/>
      <c r="C94" s="37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 x14ac:dyDescent="0.15">
      <c r="A95" s="13"/>
      <c r="B95" s="13"/>
      <c r="C95" s="37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 x14ac:dyDescent="0.15">
      <c r="A96" s="13"/>
      <c r="B96" s="13"/>
      <c r="C96" s="37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 x14ac:dyDescent="0.15">
      <c r="A97" s="13"/>
      <c r="B97" s="13"/>
      <c r="C97" s="37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 x14ac:dyDescent="0.15">
      <c r="A98" s="13"/>
      <c r="B98" s="13"/>
      <c r="C98" s="37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 x14ac:dyDescent="0.15">
      <c r="A99" s="13"/>
      <c r="B99" s="13"/>
      <c r="C99" s="37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 x14ac:dyDescent="0.15">
      <c r="A100" s="13"/>
      <c r="B100" s="13"/>
      <c r="C100" s="37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 x14ac:dyDescent="0.15">
      <c r="A101" s="13"/>
      <c r="B101" s="13"/>
      <c r="C101" s="37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 x14ac:dyDescent="0.15">
      <c r="A102" s="13"/>
      <c r="B102" s="13"/>
      <c r="C102" s="37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 x14ac:dyDescent="0.15">
      <c r="A103" s="13"/>
      <c r="B103" s="13"/>
      <c r="C103" s="37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 x14ac:dyDescent="0.15">
      <c r="A104" s="13"/>
      <c r="B104" s="13"/>
      <c r="C104" s="37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 x14ac:dyDescent="0.15">
      <c r="A105" s="13"/>
      <c r="B105" s="13"/>
      <c r="C105" s="37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 x14ac:dyDescent="0.15">
      <c r="A106" s="13"/>
      <c r="B106" s="13"/>
      <c r="C106" s="37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 x14ac:dyDescent="0.15">
      <c r="A107" s="13"/>
      <c r="B107" s="13"/>
      <c r="C107" s="37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 x14ac:dyDescent="0.15">
      <c r="A108" s="13"/>
      <c r="B108" s="13"/>
      <c r="C108" s="37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 x14ac:dyDescent="0.15">
      <c r="A109" s="13"/>
      <c r="B109" s="13"/>
      <c r="C109" s="37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 x14ac:dyDescent="0.15">
      <c r="A110" s="13"/>
      <c r="B110" s="13"/>
      <c r="C110" s="37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 x14ac:dyDescent="0.15">
      <c r="A111" s="13"/>
      <c r="B111" s="13"/>
      <c r="C111" s="37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 x14ac:dyDescent="0.15">
      <c r="A112" s="13"/>
      <c r="B112" s="13"/>
      <c r="C112" s="37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 x14ac:dyDescent="0.15">
      <c r="A113" s="13"/>
      <c r="B113" s="13"/>
      <c r="C113" s="37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 x14ac:dyDescent="0.15">
      <c r="A114" s="13"/>
      <c r="B114" s="13"/>
      <c r="C114" s="37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 x14ac:dyDescent="0.15">
      <c r="A115" s="13"/>
      <c r="B115" s="13"/>
      <c r="C115" s="37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 x14ac:dyDescent="0.15">
      <c r="A116" s="13"/>
      <c r="B116" s="13"/>
      <c r="C116" s="37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 x14ac:dyDescent="0.15">
      <c r="A117" s="13"/>
      <c r="B117" s="13"/>
      <c r="C117" s="37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 x14ac:dyDescent="0.15">
      <c r="A118" s="13"/>
      <c r="B118" s="13"/>
      <c r="C118" s="37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 x14ac:dyDescent="0.15">
      <c r="A119" s="13"/>
      <c r="B119" s="13"/>
      <c r="C119" s="37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 x14ac:dyDescent="0.15">
      <c r="A120" s="13"/>
      <c r="B120" s="13"/>
      <c r="C120" s="37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 x14ac:dyDescent="0.15">
      <c r="A121" s="13"/>
      <c r="B121" s="13"/>
      <c r="C121" s="37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 x14ac:dyDescent="0.15">
      <c r="A122" s="13"/>
      <c r="B122" s="13"/>
      <c r="C122" s="37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 x14ac:dyDescent="0.15">
      <c r="A123" s="13"/>
      <c r="B123" s="13"/>
      <c r="C123" s="37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 x14ac:dyDescent="0.15">
      <c r="A124" s="13"/>
      <c r="B124" s="13"/>
      <c r="C124" s="37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 x14ac:dyDescent="0.15">
      <c r="A125" s="13"/>
      <c r="B125" s="13"/>
      <c r="C125" s="37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 x14ac:dyDescent="0.15">
      <c r="A126" s="13"/>
      <c r="B126" s="13"/>
      <c r="C126" s="37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 x14ac:dyDescent="0.15">
      <c r="A127" s="13"/>
      <c r="B127" s="13"/>
      <c r="C127" s="37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 x14ac:dyDescent="0.15">
      <c r="A128" s="13"/>
      <c r="B128" s="13"/>
      <c r="C128" s="37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 x14ac:dyDescent="0.15">
      <c r="A129" s="13"/>
      <c r="B129" s="13"/>
      <c r="C129" s="37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 x14ac:dyDescent="0.15">
      <c r="A130" s="13"/>
      <c r="B130" s="13"/>
      <c r="C130" s="37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 x14ac:dyDescent="0.15">
      <c r="A131" s="13"/>
      <c r="B131" s="13"/>
      <c r="C131" s="37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 x14ac:dyDescent="0.15">
      <c r="A132" s="13"/>
      <c r="B132" s="13"/>
      <c r="C132" s="37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 x14ac:dyDescent="0.15">
      <c r="A133" s="13"/>
      <c r="B133" s="13"/>
      <c r="C133" s="37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 x14ac:dyDescent="0.15">
      <c r="A134" s="13"/>
      <c r="B134" s="13"/>
      <c r="C134" s="37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 x14ac:dyDescent="0.15">
      <c r="A135" s="13"/>
      <c r="B135" s="13"/>
      <c r="C135" s="37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 x14ac:dyDescent="0.15">
      <c r="A136" s="13"/>
      <c r="B136" s="13"/>
      <c r="C136" s="37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 x14ac:dyDescent="0.15">
      <c r="A137" s="13"/>
      <c r="B137" s="13"/>
      <c r="C137" s="37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 x14ac:dyDescent="0.15">
      <c r="A138" s="13"/>
      <c r="B138" s="13"/>
      <c r="C138" s="37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 x14ac:dyDescent="0.15">
      <c r="A139" s="13"/>
      <c r="B139" s="13"/>
      <c r="C139" s="37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 x14ac:dyDescent="0.15">
      <c r="A140" s="13"/>
      <c r="B140" s="13"/>
      <c r="C140" s="37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 x14ac:dyDescent="0.15">
      <c r="A141" s="13"/>
      <c r="B141" s="13"/>
      <c r="C141" s="37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 x14ac:dyDescent="0.15">
      <c r="A142" s="13"/>
      <c r="B142" s="13"/>
      <c r="C142" s="37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 x14ac:dyDescent="0.15">
      <c r="A143" s="13"/>
      <c r="B143" s="13"/>
      <c r="C143" s="37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 x14ac:dyDescent="0.15">
      <c r="A144" s="13"/>
      <c r="B144" s="13"/>
      <c r="C144" s="37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 x14ac:dyDescent="0.15">
      <c r="A145" s="13"/>
      <c r="B145" s="13"/>
      <c r="C145" s="37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 x14ac:dyDescent="0.15">
      <c r="A146" s="13"/>
      <c r="B146" s="13"/>
      <c r="C146" s="37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 x14ac:dyDescent="0.15">
      <c r="A147" s="13"/>
      <c r="B147" s="13"/>
      <c r="C147" s="37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 x14ac:dyDescent="0.15">
      <c r="A148" s="13"/>
      <c r="B148" s="13"/>
      <c r="C148" s="37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 x14ac:dyDescent="0.15">
      <c r="A149" s="13"/>
      <c r="B149" s="13"/>
      <c r="C149" s="37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 x14ac:dyDescent="0.15">
      <c r="A150" s="13"/>
      <c r="B150" s="13"/>
      <c r="C150" s="37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 x14ac:dyDescent="0.15">
      <c r="A151" s="13"/>
      <c r="B151" s="13"/>
      <c r="C151" s="37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 x14ac:dyDescent="0.15">
      <c r="A152" s="13"/>
      <c r="B152" s="13"/>
      <c r="C152" s="37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 x14ac:dyDescent="0.15">
      <c r="A153" s="13"/>
      <c r="B153" s="13"/>
      <c r="C153" s="37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 x14ac:dyDescent="0.15">
      <c r="A154" s="13"/>
      <c r="B154" s="13"/>
      <c r="C154" s="37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 x14ac:dyDescent="0.15">
      <c r="A155" s="13"/>
      <c r="B155" s="13"/>
      <c r="C155" s="37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 x14ac:dyDescent="0.15">
      <c r="A156" s="13"/>
      <c r="B156" s="13"/>
      <c r="C156" s="37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 x14ac:dyDescent="0.15">
      <c r="A157" s="13"/>
      <c r="B157" s="13"/>
      <c r="C157" s="37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 x14ac:dyDescent="0.15">
      <c r="A158" s="13"/>
      <c r="B158" s="13"/>
      <c r="C158" s="37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 x14ac:dyDescent="0.15">
      <c r="A159" s="13"/>
      <c r="B159" s="13"/>
      <c r="C159" s="37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 x14ac:dyDescent="0.15">
      <c r="A160" s="13"/>
      <c r="B160" s="13"/>
      <c r="C160" s="37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 x14ac:dyDescent="0.15">
      <c r="A161" s="13"/>
      <c r="B161" s="13"/>
      <c r="C161" s="37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 x14ac:dyDescent="0.15">
      <c r="A162" s="13"/>
      <c r="B162" s="13"/>
      <c r="C162" s="37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 x14ac:dyDescent="0.15">
      <c r="A163" s="13"/>
      <c r="B163" s="13"/>
      <c r="C163" s="37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 x14ac:dyDescent="0.15">
      <c r="A164" s="13"/>
      <c r="B164" s="13"/>
      <c r="C164" s="37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 x14ac:dyDescent="0.15">
      <c r="A165" s="13"/>
      <c r="B165" s="13"/>
      <c r="C165" s="37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 x14ac:dyDescent="0.15">
      <c r="A166" s="13"/>
      <c r="B166" s="13"/>
      <c r="C166" s="37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 x14ac:dyDescent="0.15">
      <c r="A167" s="13"/>
      <c r="B167" s="13"/>
      <c r="C167" s="37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 x14ac:dyDescent="0.15">
      <c r="A168" s="13"/>
      <c r="B168" s="13"/>
      <c r="C168" s="37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 x14ac:dyDescent="0.15">
      <c r="A169" s="13"/>
      <c r="B169" s="13"/>
      <c r="C169" s="37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 x14ac:dyDescent="0.15">
      <c r="A170" s="13"/>
      <c r="B170" s="13"/>
      <c r="C170" s="37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 x14ac:dyDescent="0.15">
      <c r="A171" s="13"/>
      <c r="B171" s="13"/>
      <c r="C171" s="37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 x14ac:dyDescent="0.15">
      <c r="A172" s="13"/>
      <c r="B172" s="13"/>
      <c r="C172" s="37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 x14ac:dyDescent="0.15">
      <c r="A173" s="13"/>
      <c r="B173" s="13"/>
      <c r="C173" s="37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 x14ac:dyDescent="0.15">
      <c r="A174" s="13"/>
      <c r="B174" s="13"/>
      <c r="C174" s="37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 x14ac:dyDescent="0.15">
      <c r="A175" s="13"/>
      <c r="B175" s="13"/>
      <c r="C175" s="37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 x14ac:dyDescent="0.15">
      <c r="A176" s="13"/>
      <c r="B176" s="13"/>
      <c r="C176" s="37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 x14ac:dyDescent="0.15">
      <c r="A177" s="13"/>
      <c r="B177" s="13"/>
      <c r="C177" s="37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 x14ac:dyDescent="0.15">
      <c r="A178" s="13"/>
      <c r="B178" s="13"/>
      <c r="C178" s="37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 x14ac:dyDescent="0.15">
      <c r="A179" s="13"/>
      <c r="B179" s="13"/>
      <c r="C179" s="37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 x14ac:dyDescent="0.15">
      <c r="A180" s="13"/>
      <c r="B180" s="13"/>
      <c r="C180" s="37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 x14ac:dyDescent="0.15">
      <c r="A181" s="13"/>
      <c r="B181" s="13"/>
      <c r="C181" s="37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 x14ac:dyDescent="0.15">
      <c r="A182" s="13"/>
      <c r="B182" s="13"/>
      <c r="C182" s="37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 x14ac:dyDescent="0.15">
      <c r="A183" s="13"/>
      <c r="B183" s="13"/>
      <c r="C183" s="37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 x14ac:dyDescent="0.15">
      <c r="A184" s="13"/>
      <c r="B184" s="13"/>
      <c r="C184" s="37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 x14ac:dyDescent="0.15">
      <c r="A185" s="13"/>
      <c r="B185" s="13"/>
      <c r="C185" s="37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 x14ac:dyDescent="0.15">
      <c r="A186" s="13"/>
      <c r="B186" s="13"/>
      <c r="C186" s="37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 x14ac:dyDescent="0.15">
      <c r="A187" s="13"/>
      <c r="B187" s="13"/>
      <c r="C187" s="37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 x14ac:dyDescent="0.15">
      <c r="A188" s="13"/>
      <c r="B188" s="13"/>
      <c r="C188" s="37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 x14ac:dyDescent="0.15">
      <c r="A189" s="13"/>
      <c r="B189" s="13"/>
      <c r="C189" s="37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 x14ac:dyDescent="0.15">
      <c r="A190" s="13"/>
      <c r="B190" s="13"/>
      <c r="C190" s="37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 x14ac:dyDescent="0.15">
      <c r="A191" s="13"/>
      <c r="B191" s="13"/>
      <c r="C191" s="37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 x14ac:dyDescent="0.15">
      <c r="A192" s="13"/>
      <c r="B192" s="13"/>
      <c r="C192" s="37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 x14ac:dyDescent="0.15">
      <c r="A193" s="13"/>
      <c r="B193" s="13"/>
      <c r="C193" s="37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 x14ac:dyDescent="0.15">
      <c r="A194" s="13"/>
      <c r="B194" s="13"/>
      <c r="C194" s="37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 x14ac:dyDescent="0.15">
      <c r="A195" s="13"/>
      <c r="B195" s="13"/>
      <c r="C195" s="37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 x14ac:dyDescent="0.15">
      <c r="A196" s="13"/>
      <c r="B196" s="13"/>
      <c r="C196" s="37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 x14ac:dyDescent="0.15">
      <c r="A197" s="13"/>
      <c r="B197" s="13"/>
      <c r="C197" s="37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 x14ac:dyDescent="0.15">
      <c r="A198" s="13"/>
      <c r="B198" s="13"/>
      <c r="C198" s="37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 x14ac:dyDescent="0.15">
      <c r="A199" s="13"/>
      <c r="B199" s="13"/>
      <c r="C199" s="37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 x14ac:dyDescent="0.15">
      <c r="A200" s="13"/>
      <c r="B200" s="13"/>
      <c r="C200" s="37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 x14ac:dyDescent="0.15">
      <c r="A201" s="13"/>
      <c r="B201" s="13"/>
      <c r="C201" s="37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 x14ac:dyDescent="0.15">
      <c r="A202" s="13"/>
      <c r="B202" s="13"/>
      <c r="C202" s="37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 x14ac:dyDescent="0.15">
      <c r="A203" s="13"/>
      <c r="B203" s="13"/>
      <c r="C203" s="37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 x14ac:dyDescent="0.15">
      <c r="A204" s="13"/>
      <c r="B204" s="13"/>
      <c r="C204" s="37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 x14ac:dyDescent="0.15">
      <c r="A205" s="13"/>
      <c r="B205" s="13"/>
      <c r="C205" s="37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 x14ac:dyDescent="0.15">
      <c r="A206" s="13"/>
      <c r="B206" s="13"/>
      <c r="C206" s="37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 x14ac:dyDescent="0.15">
      <c r="A207" s="13"/>
      <c r="B207" s="13"/>
      <c r="C207" s="37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 x14ac:dyDescent="0.15">
      <c r="A208" s="13"/>
      <c r="B208" s="13"/>
      <c r="C208" s="37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 x14ac:dyDescent="0.15">
      <c r="A209" s="13"/>
      <c r="B209" s="13"/>
      <c r="C209" s="37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 x14ac:dyDescent="0.15">
      <c r="A210" s="13"/>
      <c r="B210" s="13"/>
      <c r="C210" s="37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 x14ac:dyDescent="0.15">
      <c r="A211" s="13"/>
      <c r="B211" s="13"/>
      <c r="C211" s="37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 x14ac:dyDescent="0.15">
      <c r="A212" s="13"/>
      <c r="B212" s="13"/>
      <c r="C212" s="37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 x14ac:dyDescent="0.15">
      <c r="A213" s="13"/>
      <c r="B213" s="13"/>
      <c r="C213" s="37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 x14ac:dyDescent="0.15">
      <c r="A214" s="13"/>
      <c r="B214" s="13"/>
      <c r="C214" s="37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 x14ac:dyDescent="0.15">
      <c r="A215" s="13"/>
      <c r="B215" s="13"/>
      <c r="C215" s="37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 x14ac:dyDescent="0.15">
      <c r="A216" s="13"/>
      <c r="B216" s="13"/>
      <c r="C216" s="37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 x14ac:dyDescent="0.15">
      <c r="A217" s="13"/>
      <c r="B217" s="13"/>
      <c r="C217" s="37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 x14ac:dyDescent="0.15">
      <c r="A218" s="13"/>
      <c r="B218" s="13"/>
      <c r="C218" s="37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 x14ac:dyDescent="0.15">
      <c r="A219" s="13"/>
      <c r="B219" s="13"/>
      <c r="C219" s="37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 x14ac:dyDescent="0.15">
      <c r="A220" s="13"/>
      <c r="B220" s="13"/>
      <c r="C220" s="37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 x14ac:dyDescent="0.15">
      <c r="A221" s="13"/>
      <c r="B221" s="13"/>
      <c r="C221" s="37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 x14ac:dyDescent="0.15">
      <c r="A222" s="13"/>
      <c r="B222" s="13"/>
      <c r="C222" s="37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 x14ac:dyDescent="0.15">
      <c r="A223" s="13"/>
      <c r="B223" s="13"/>
      <c r="C223" s="37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 x14ac:dyDescent="0.15">
      <c r="A224" s="13"/>
      <c r="B224" s="13"/>
      <c r="C224" s="37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 x14ac:dyDescent="0.15">
      <c r="A225" s="13"/>
      <c r="B225" s="13"/>
      <c r="C225" s="37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 x14ac:dyDescent="0.15">
      <c r="A226" s="13"/>
      <c r="B226" s="13"/>
      <c r="C226" s="37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 x14ac:dyDescent="0.15">
      <c r="A227" s="13"/>
      <c r="B227" s="13"/>
      <c r="C227" s="37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 x14ac:dyDescent="0.15">
      <c r="A228" s="13"/>
      <c r="B228" s="13"/>
      <c r="C228" s="37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 x14ac:dyDescent="0.15">
      <c r="A229" s="13"/>
      <c r="B229" s="13"/>
      <c r="C229" s="37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 x14ac:dyDescent="0.15">
      <c r="A230" s="13"/>
      <c r="B230" s="13"/>
      <c r="C230" s="37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 x14ac:dyDescent="0.15">
      <c r="A231" s="13"/>
      <c r="B231" s="13"/>
      <c r="C231" s="37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 x14ac:dyDescent="0.15">
      <c r="A232" s="13"/>
      <c r="B232" s="13"/>
      <c r="C232" s="37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 x14ac:dyDescent="0.15">
      <c r="A233" s="13"/>
      <c r="B233" s="13"/>
      <c r="C233" s="37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 x14ac:dyDescent="0.15">
      <c r="A234" s="13"/>
      <c r="B234" s="13"/>
      <c r="C234" s="37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 x14ac:dyDescent="0.15">
      <c r="A235" s="13"/>
      <c r="B235" s="13"/>
      <c r="C235" s="37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 x14ac:dyDescent="0.15">
      <c r="A236" s="13"/>
      <c r="B236" s="13"/>
      <c r="C236" s="37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 x14ac:dyDescent="0.15">
      <c r="A237" s="13"/>
      <c r="B237" s="13"/>
      <c r="C237" s="37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 x14ac:dyDescent="0.15">
      <c r="A238" s="13"/>
      <c r="B238" s="13"/>
      <c r="C238" s="37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 x14ac:dyDescent="0.15">
      <c r="A239" s="13"/>
      <c r="B239" s="13"/>
      <c r="C239" s="37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 x14ac:dyDescent="0.15">
      <c r="A240" s="13"/>
      <c r="B240" s="13"/>
      <c r="C240" s="37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 x14ac:dyDescent="0.15">
      <c r="A241" s="13"/>
      <c r="B241" s="13"/>
      <c r="C241" s="37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 x14ac:dyDescent="0.15">
      <c r="A242" s="13"/>
      <c r="B242" s="13"/>
      <c r="C242" s="37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 x14ac:dyDescent="0.15">
      <c r="A243" s="13"/>
      <c r="B243" s="13"/>
      <c r="C243" s="37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 x14ac:dyDescent="0.15">
      <c r="A244" s="13"/>
      <c r="B244" s="13"/>
      <c r="C244" s="37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 x14ac:dyDescent="0.15">
      <c r="A245" s="13"/>
      <c r="B245" s="13"/>
      <c r="C245" s="37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 x14ac:dyDescent="0.15">
      <c r="A246" s="13"/>
      <c r="B246" s="13"/>
      <c r="C246" s="37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 x14ac:dyDescent="0.15">
      <c r="A247" s="13"/>
      <c r="B247" s="13"/>
      <c r="C247" s="37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 x14ac:dyDescent="0.15">
      <c r="A248" s="13"/>
      <c r="B248" s="13"/>
      <c r="C248" s="37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 x14ac:dyDescent="0.15">
      <c r="A249" s="13"/>
      <c r="B249" s="13"/>
      <c r="C249" s="37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 x14ac:dyDescent="0.15">
      <c r="A250" s="13"/>
      <c r="B250" s="13"/>
      <c r="C250" s="37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 x14ac:dyDescent="0.15">
      <c r="A251" s="13"/>
      <c r="B251" s="13"/>
      <c r="C251" s="37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 x14ac:dyDescent="0.15">
      <c r="A252" s="13"/>
      <c r="B252" s="13"/>
      <c r="C252" s="37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 x14ac:dyDescent="0.15">
      <c r="A253" s="13"/>
      <c r="B253" s="13"/>
      <c r="C253" s="37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 x14ac:dyDescent="0.15">
      <c r="A254" s="13"/>
      <c r="B254" s="13"/>
      <c r="C254" s="37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 x14ac:dyDescent="0.15">
      <c r="A255" s="13"/>
      <c r="B255" s="13"/>
      <c r="C255" s="37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 x14ac:dyDescent="0.15">
      <c r="A256" s="13"/>
      <c r="B256" s="13"/>
      <c r="C256" s="37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 x14ac:dyDescent="0.15">
      <c r="A257" s="13"/>
      <c r="B257" s="13"/>
      <c r="C257" s="37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 x14ac:dyDescent="0.15">
      <c r="A258" s="13"/>
      <c r="B258" s="13"/>
      <c r="C258" s="37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 x14ac:dyDescent="0.15">
      <c r="A259" s="13"/>
      <c r="B259" s="13"/>
      <c r="C259" s="37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 x14ac:dyDescent="0.15">
      <c r="A260" s="13"/>
      <c r="B260" s="13"/>
      <c r="C260" s="37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 x14ac:dyDescent="0.15">
      <c r="A261" s="13"/>
      <c r="B261" s="13"/>
      <c r="C261" s="37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 x14ac:dyDescent="0.15">
      <c r="A262" s="13"/>
      <c r="B262" s="13"/>
      <c r="C262" s="37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 x14ac:dyDescent="0.15">
      <c r="A263" s="13"/>
      <c r="B263" s="13"/>
      <c r="C263" s="37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 x14ac:dyDescent="0.15">
      <c r="A264" s="13"/>
      <c r="B264" s="13"/>
      <c r="C264" s="37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 x14ac:dyDescent="0.15">
      <c r="A265" s="13"/>
      <c r="B265" s="13"/>
      <c r="C265" s="37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 x14ac:dyDescent="0.15">
      <c r="A266" s="13"/>
      <c r="B266" s="13"/>
      <c r="C266" s="37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 x14ac:dyDescent="0.15">
      <c r="A267" s="13"/>
      <c r="B267" s="13"/>
      <c r="C267" s="37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 x14ac:dyDescent="0.15">
      <c r="A268" s="13"/>
      <c r="B268" s="13"/>
      <c r="C268" s="37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 x14ac:dyDescent="0.15">
      <c r="A269" s="13"/>
      <c r="B269" s="13"/>
      <c r="C269" s="37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 x14ac:dyDescent="0.15">
      <c r="A270" s="13"/>
      <c r="B270" s="13"/>
      <c r="C270" s="37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 x14ac:dyDescent="0.15">
      <c r="A271" s="13"/>
      <c r="B271" s="13"/>
      <c r="C271" s="37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 x14ac:dyDescent="0.15">
      <c r="A272" s="13"/>
      <c r="B272" s="13"/>
      <c r="C272" s="37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 x14ac:dyDescent="0.15">
      <c r="A273" s="13"/>
      <c r="B273" s="13"/>
      <c r="C273" s="37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 x14ac:dyDescent="0.15">
      <c r="A274" s="13"/>
      <c r="B274" s="13"/>
      <c r="C274" s="37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 x14ac:dyDescent="0.15">
      <c r="A275" s="13"/>
      <c r="B275" s="13"/>
      <c r="C275" s="37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 x14ac:dyDescent="0.15">
      <c r="A276" s="13"/>
      <c r="B276" s="13"/>
      <c r="C276" s="37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 x14ac:dyDescent="0.15">
      <c r="A277" s="13"/>
      <c r="B277" s="13"/>
      <c r="C277" s="37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 x14ac:dyDescent="0.15">
      <c r="A278" s="13"/>
      <c r="B278" s="13"/>
      <c r="C278" s="37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 x14ac:dyDescent="0.15">
      <c r="A279" s="13"/>
      <c r="B279" s="13"/>
      <c r="C279" s="37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 x14ac:dyDescent="0.15">
      <c r="A280" s="13"/>
      <c r="B280" s="13"/>
      <c r="C280" s="37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 x14ac:dyDescent="0.15">
      <c r="A281" s="13"/>
      <c r="B281" s="13"/>
      <c r="C281" s="37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 x14ac:dyDescent="0.15">
      <c r="A282" s="13"/>
      <c r="B282" s="13"/>
      <c r="C282" s="37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 x14ac:dyDescent="0.15">
      <c r="A283" s="13"/>
      <c r="B283" s="13"/>
      <c r="C283" s="37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 x14ac:dyDescent="0.15">
      <c r="A284" s="13"/>
      <c r="B284" s="13"/>
      <c r="C284" s="37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 x14ac:dyDescent="0.15">
      <c r="A285" s="13"/>
      <c r="B285" s="13"/>
      <c r="C285" s="37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 x14ac:dyDescent="0.15">
      <c r="A286" s="13"/>
      <c r="B286" s="13"/>
      <c r="C286" s="37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 x14ac:dyDescent="0.15">
      <c r="A287" s="13"/>
      <c r="B287" s="13"/>
      <c r="C287" s="37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 x14ac:dyDescent="0.15">
      <c r="A288" s="13"/>
      <c r="B288" s="13"/>
      <c r="C288" s="37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 x14ac:dyDescent="0.15">
      <c r="A289" s="13"/>
      <c r="B289" s="13"/>
      <c r="C289" s="37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 x14ac:dyDescent="0.15">
      <c r="A290" s="13"/>
      <c r="B290" s="13"/>
      <c r="C290" s="37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 x14ac:dyDescent="0.15">
      <c r="A291" s="13"/>
      <c r="B291" s="13"/>
      <c r="C291" s="37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 x14ac:dyDescent="0.15">
      <c r="A292" s="13"/>
      <c r="B292" s="13"/>
      <c r="C292" s="37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 x14ac:dyDescent="0.15">
      <c r="A293" s="13"/>
      <c r="B293" s="13"/>
      <c r="C293" s="37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 x14ac:dyDescent="0.15">
      <c r="A294" s="13"/>
      <c r="B294" s="13"/>
      <c r="C294" s="37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 x14ac:dyDescent="0.15">
      <c r="A295" s="13"/>
      <c r="B295" s="13"/>
      <c r="C295" s="37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 x14ac:dyDescent="0.15">
      <c r="A296" s="13"/>
      <c r="B296" s="13"/>
      <c r="C296" s="37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 x14ac:dyDescent="0.15">
      <c r="A297" s="13"/>
      <c r="B297" s="13"/>
      <c r="C297" s="37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 x14ac:dyDescent="0.15">
      <c r="A298" s="13"/>
      <c r="B298" s="13"/>
      <c r="C298" s="37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 x14ac:dyDescent="0.15">
      <c r="A299" s="13"/>
      <c r="B299" s="13"/>
      <c r="C299" s="37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 x14ac:dyDescent="0.15">
      <c r="A300" s="13"/>
      <c r="B300" s="13"/>
      <c r="C300" s="37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 x14ac:dyDescent="0.15">
      <c r="A301" s="13"/>
      <c r="B301" s="13"/>
      <c r="C301" s="37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 x14ac:dyDescent="0.15">
      <c r="A302" s="13"/>
      <c r="B302" s="13"/>
      <c r="C302" s="37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 x14ac:dyDescent="0.15">
      <c r="A303" s="13"/>
      <c r="B303" s="13"/>
      <c r="C303" s="37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 x14ac:dyDescent="0.15">
      <c r="A304" s="13"/>
      <c r="B304" s="13"/>
      <c r="C304" s="37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 x14ac:dyDescent="0.15">
      <c r="A305" s="13"/>
      <c r="B305" s="13"/>
      <c r="C305" s="37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 x14ac:dyDescent="0.15">
      <c r="A306" s="13"/>
      <c r="B306" s="13"/>
      <c r="C306" s="37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 x14ac:dyDescent="0.15">
      <c r="A307" s="13"/>
      <c r="B307" s="13"/>
      <c r="C307" s="37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 x14ac:dyDescent="0.15">
      <c r="A308" s="13"/>
      <c r="B308" s="13"/>
      <c r="C308" s="37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 x14ac:dyDescent="0.15">
      <c r="A309" s="13"/>
      <c r="B309" s="13"/>
      <c r="C309" s="37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 x14ac:dyDescent="0.15">
      <c r="A310" s="13"/>
      <c r="B310" s="13"/>
      <c r="C310" s="37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 x14ac:dyDescent="0.15">
      <c r="A311" s="13"/>
      <c r="B311" s="13"/>
      <c r="C311" s="37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 x14ac:dyDescent="0.15">
      <c r="A312" s="13"/>
      <c r="B312" s="13"/>
      <c r="C312" s="37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 x14ac:dyDescent="0.15">
      <c r="A313" s="13"/>
      <c r="B313" s="13"/>
      <c r="C313" s="37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 x14ac:dyDescent="0.15">
      <c r="A314" s="13"/>
      <c r="B314" s="13"/>
      <c r="C314" s="37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 x14ac:dyDescent="0.15">
      <c r="A315" s="13"/>
      <c r="B315" s="13"/>
      <c r="C315" s="37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 x14ac:dyDescent="0.15">
      <c r="A316" s="13"/>
      <c r="B316" s="13"/>
      <c r="C316" s="37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 x14ac:dyDescent="0.15">
      <c r="A317" s="13"/>
      <c r="B317" s="13"/>
      <c r="C317" s="37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 x14ac:dyDescent="0.15">
      <c r="A318" s="13"/>
      <c r="B318" s="13"/>
      <c r="C318" s="37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 x14ac:dyDescent="0.15">
      <c r="A319" s="13"/>
      <c r="B319" s="13"/>
      <c r="C319" s="37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 x14ac:dyDescent="0.15">
      <c r="A320" s="13"/>
      <c r="B320" s="13"/>
      <c r="C320" s="37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 x14ac:dyDescent="0.15">
      <c r="A321" s="13"/>
      <c r="B321" s="13"/>
      <c r="C321" s="37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 x14ac:dyDescent="0.15">
      <c r="A322" s="13"/>
      <c r="B322" s="13"/>
      <c r="C322" s="37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 x14ac:dyDescent="0.15">
      <c r="A323" s="13"/>
      <c r="B323" s="13"/>
      <c r="C323" s="37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 x14ac:dyDescent="0.15">
      <c r="A324" s="13"/>
      <c r="B324" s="13"/>
      <c r="C324" s="37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 x14ac:dyDescent="0.15">
      <c r="A325" s="13"/>
      <c r="B325" s="13"/>
      <c r="C325" s="37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 x14ac:dyDescent="0.15">
      <c r="A326" s="13"/>
      <c r="B326" s="13"/>
      <c r="C326" s="37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 x14ac:dyDescent="0.15">
      <c r="A327" s="13"/>
      <c r="B327" s="13"/>
      <c r="C327" s="37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 x14ac:dyDescent="0.15">
      <c r="A328" s="13"/>
      <c r="B328" s="13"/>
      <c r="C328" s="37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 x14ac:dyDescent="0.15">
      <c r="A329" s="13"/>
      <c r="B329" s="13"/>
      <c r="C329" s="37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 x14ac:dyDescent="0.15">
      <c r="A330" s="13"/>
      <c r="B330" s="13"/>
      <c r="C330" s="37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 x14ac:dyDescent="0.15">
      <c r="A331" s="13"/>
      <c r="B331" s="13"/>
      <c r="C331" s="37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 x14ac:dyDescent="0.15">
      <c r="A332" s="13"/>
      <c r="B332" s="13"/>
      <c r="C332" s="37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 x14ac:dyDescent="0.15">
      <c r="A333" s="13"/>
      <c r="B333" s="13"/>
      <c r="C333" s="37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 x14ac:dyDescent="0.15">
      <c r="A334" s="13"/>
      <c r="B334" s="13"/>
      <c r="C334" s="37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 x14ac:dyDescent="0.15">
      <c r="A335" s="13"/>
      <c r="B335" s="13"/>
      <c r="C335" s="37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 x14ac:dyDescent="0.15">
      <c r="A336" s="13"/>
      <c r="B336" s="13"/>
      <c r="C336" s="37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 x14ac:dyDescent="0.15">
      <c r="A337" s="13"/>
      <c r="B337" s="13"/>
      <c r="C337" s="37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 x14ac:dyDescent="0.15">
      <c r="A338" s="13"/>
      <c r="B338" s="13"/>
      <c r="C338" s="37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 x14ac:dyDescent="0.15">
      <c r="A339" s="13"/>
      <c r="B339" s="13"/>
      <c r="C339" s="37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 x14ac:dyDescent="0.15">
      <c r="A340" s="13"/>
      <c r="B340" s="13"/>
      <c r="C340" s="37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 x14ac:dyDescent="0.15">
      <c r="A341" s="13"/>
      <c r="B341" s="13"/>
      <c r="C341" s="37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 x14ac:dyDescent="0.15">
      <c r="A342" s="13"/>
      <c r="B342" s="13"/>
      <c r="C342" s="37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 x14ac:dyDescent="0.15">
      <c r="A343" s="13"/>
      <c r="B343" s="13"/>
      <c r="C343" s="37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 x14ac:dyDescent="0.15">
      <c r="A344" s="13"/>
      <c r="B344" s="13"/>
      <c r="C344" s="37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 x14ac:dyDescent="0.15">
      <c r="A345" s="13"/>
      <c r="B345" s="13"/>
      <c r="C345" s="37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 x14ac:dyDescent="0.15">
      <c r="A346" s="13"/>
      <c r="B346" s="13"/>
      <c r="C346" s="37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 x14ac:dyDescent="0.15">
      <c r="A347" s="13"/>
      <c r="B347" s="13"/>
      <c r="C347" s="37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 x14ac:dyDescent="0.15">
      <c r="A348" s="13"/>
      <c r="B348" s="13"/>
      <c r="C348" s="37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 x14ac:dyDescent="0.15">
      <c r="A349" s="13"/>
      <c r="B349" s="13"/>
      <c r="C349" s="37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 x14ac:dyDescent="0.15">
      <c r="A350" s="13"/>
      <c r="B350" s="13"/>
      <c r="C350" s="37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 x14ac:dyDescent="0.15">
      <c r="A351" s="13"/>
      <c r="B351" s="13"/>
      <c r="C351" s="37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 x14ac:dyDescent="0.15">
      <c r="A352" s="13"/>
      <c r="B352" s="13"/>
      <c r="C352" s="37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 x14ac:dyDescent="0.15">
      <c r="A353" s="13"/>
      <c r="B353" s="13"/>
      <c r="C353" s="37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 x14ac:dyDescent="0.15">
      <c r="A354" s="13"/>
      <c r="B354" s="13"/>
      <c r="C354" s="37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 x14ac:dyDescent="0.15">
      <c r="A355" s="13"/>
      <c r="B355" s="13"/>
      <c r="C355" s="37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 x14ac:dyDescent="0.15">
      <c r="A356" s="13"/>
      <c r="B356" s="13"/>
      <c r="C356" s="37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 x14ac:dyDescent="0.15">
      <c r="A357" s="13"/>
      <c r="B357" s="13"/>
      <c r="C357" s="37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 x14ac:dyDescent="0.15">
      <c r="A358" s="13"/>
      <c r="B358" s="13"/>
      <c r="C358" s="37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 x14ac:dyDescent="0.15">
      <c r="A359" s="13"/>
      <c r="B359" s="13"/>
      <c r="C359" s="37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 x14ac:dyDescent="0.15">
      <c r="A360" s="13"/>
      <c r="B360" s="13"/>
      <c r="C360" s="37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 x14ac:dyDescent="0.15">
      <c r="A361" s="13"/>
      <c r="B361" s="13"/>
      <c r="C361" s="37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 x14ac:dyDescent="0.15">
      <c r="A362" s="13"/>
      <c r="B362" s="13"/>
      <c r="C362" s="37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 x14ac:dyDescent="0.15">
      <c r="A363" s="13"/>
      <c r="B363" s="13"/>
      <c r="C363" s="37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 x14ac:dyDescent="0.15">
      <c r="A364" s="13"/>
      <c r="B364" s="13"/>
      <c r="C364" s="37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 x14ac:dyDescent="0.15">
      <c r="A365" s="13"/>
      <c r="B365" s="13"/>
      <c r="C365" s="37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 x14ac:dyDescent="0.15">
      <c r="A366" s="13"/>
      <c r="B366" s="13"/>
      <c r="C366" s="37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 x14ac:dyDescent="0.15">
      <c r="A367" s="13"/>
      <c r="B367" s="13"/>
      <c r="C367" s="37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 x14ac:dyDescent="0.15">
      <c r="A368" s="13"/>
      <c r="B368" s="13"/>
      <c r="C368" s="37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 x14ac:dyDescent="0.15">
      <c r="A369" s="13"/>
      <c r="B369" s="13"/>
      <c r="C369" s="37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 x14ac:dyDescent="0.15">
      <c r="A370" s="13"/>
      <c r="B370" s="13"/>
      <c r="C370" s="37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 x14ac:dyDescent="0.15">
      <c r="A371" s="13"/>
      <c r="B371" s="13"/>
      <c r="C371" s="37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 x14ac:dyDescent="0.15">
      <c r="A372" s="13"/>
      <c r="B372" s="13"/>
      <c r="C372" s="37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 x14ac:dyDescent="0.15">
      <c r="A373" s="13"/>
      <c r="B373" s="13"/>
      <c r="C373" s="37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 x14ac:dyDescent="0.15">
      <c r="A374" s="13"/>
      <c r="B374" s="13"/>
      <c r="C374" s="37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 x14ac:dyDescent="0.15">
      <c r="A375" s="13"/>
      <c r="B375" s="13"/>
      <c r="C375" s="37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 x14ac:dyDescent="0.15">
      <c r="A376" s="13"/>
      <c r="B376" s="13"/>
      <c r="C376" s="37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 x14ac:dyDescent="0.15">
      <c r="A377" s="13"/>
      <c r="B377" s="13"/>
      <c r="C377" s="37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 x14ac:dyDescent="0.15">
      <c r="A378" s="13"/>
      <c r="B378" s="13"/>
      <c r="C378" s="37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 x14ac:dyDescent="0.15">
      <c r="A379" s="13"/>
      <c r="B379" s="13"/>
      <c r="C379" s="37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 x14ac:dyDescent="0.15">
      <c r="A380" s="13"/>
      <c r="B380" s="13"/>
      <c r="C380" s="37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 x14ac:dyDescent="0.15">
      <c r="A381" s="13"/>
      <c r="B381" s="13"/>
      <c r="C381" s="37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 x14ac:dyDescent="0.15">
      <c r="A382" s="13"/>
      <c r="B382" s="13"/>
      <c r="C382" s="37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 x14ac:dyDescent="0.15">
      <c r="A383" s="13"/>
      <c r="B383" s="13"/>
      <c r="C383" s="37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 x14ac:dyDescent="0.15">
      <c r="A384" s="13"/>
      <c r="B384" s="13"/>
      <c r="C384" s="37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 x14ac:dyDescent="0.15">
      <c r="A385" s="13"/>
      <c r="B385" s="13"/>
      <c r="C385" s="37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 x14ac:dyDescent="0.15">
      <c r="A386" s="13"/>
      <c r="B386" s="13"/>
      <c r="C386" s="37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 x14ac:dyDescent="0.15">
      <c r="A387" s="13"/>
      <c r="B387" s="13"/>
      <c r="C387" s="37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 x14ac:dyDescent="0.15">
      <c r="A388" s="13"/>
      <c r="B388" s="13"/>
      <c r="C388" s="37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 x14ac:dyDescent="0.15">
      <c r="A389" s="13"/>
      <c r="B389" s="13"/>
      <c r="C389" s="37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 x14ac:dyDescent="0.15">
      <c r="A390" s="13"/>
      <c r="B390" s="13"/>
      <c r="C390" s="37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 x14ac:dyDescent="0.15">
      <c r="A391" s="13"/>
      <c r="B391" s="13"/>
      <c r="C391" s="37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 x14ac:dyDescent="0.15">
      <c r="A392" s="13"/>
      <c r="B392" s="13"/>
      <c r="C392" s="37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 x14ac:dyDescent="0.15">
      <c r="A393" s="13"/>
      <c r="B393" s="13"/>
      <c r="C393" s="37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 x14ac:dyDescent="0.15">
      <c r="A394" s="13"/>
      <c r="B394" s="13"/>
      <c r="C394" s="37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 x14ac:dyDescent="0.15">
      <c r="A395" s="13"/>
      <c r="B395" s="13"/>
      <c r="C395" s="37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 x14ac:dyDescent="0.15">
      <c r="A396" s="13"/>
      <c r="B396" s="13"/>
      <c r="C396" s="37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 x14ac:dyDescent="0.15">
      <c r="A397" s="13"/>
      <c r="B397" s="13"/>
      <c r="C397" s="37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 x14ac:dyDescent="0.15">
      <c r="A398" s="13"/>
      <c r="B398" s="13"/>
      <c r="C398" s="37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 x14ac:dyDescent="0.15">
      <c r="A399" s="13"/>
      <c r="B399" s="13"/>
      <c r="C399" s="37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 x14ac:dyDescent="0.15">
      <c r="A400" s="13"/>
      <c r="B400" s="13"/>
      <c r="C400" s="37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 x14ac:dyDescent="0.15">
      <c r="A401" s="13"/>
      <c r="B401" s="13"/>
      <c r="C401" s="37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 x14ac:dyDescent="0.15">
      <c r="A402" s="13"/>
      <c r="B402" s="13"/>
      <c r="C402" s="37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 x14ac:dyDescent="0.15">
      <c r="A403" s="13"/>
      <c r="B403" s="13"/>
      <c r="C403" s="37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 x14ac:dyDescent="0.15">
      <c r="A404" s="13"/>
      <c r="B404" s="13"/>
      <c r="C404" s="37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 x14ac:dyDescent="0.15">
      <c r="A405" s="13"/>
      <c r="B405" s="13"/>
      <c r="C405" s="37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 x14ac:dyDescent="0.15">
      <c r="A406" s="13"/>
      <c r="B406" s="13"/>
      <c r="C406" s="37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 x14ac:dyDescent="0.15">
      <c r="A407" s="13"/>
      <c r="B407" s="13"/>
      <c r="C407" s="37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 x14ac:dyDescent="0.15">
      <c r="A408" s="13"/>
      <c r="B408" s="13"/>
      <c r="C408" s="37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 x14ac:dyDescent="0.15">
      <c r="A409" s="13"/>
      <c r="B409" s="13"/>
      <c r="C409" s="37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 x14ac:dyDescent="0.15">
      <c r="A410" s="13"/>
      <c r="B410" s="13"/>
      <c r="C410" s="37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 x14ac:dyDescent="0.15">
      <c r="A411" s="13"/>
      <c r="B411" s="13"/>
      <c r="C411" s="37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 x14ac:dyDescent="0.15">
      <c r="A412" s="13"/>
      <c r="B412" s="13"/>
      <c r="C412" s="37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 x14ac:dyDescent="0.15">
      <c r="A413" s="13"/>
      <c r="B413" s="13"/>
      <c r="C413" s="37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 x14ac:dyDescent="0.15">
      <c r="A414" s="13"/>
      <c r="B414" s="13"/>
      <c r="C414" s="37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 x14ac:dyDescent="0.15">
      <c r="A415" s="13"/>
      <c r="B415" s="13"/>
      <c r="C415" s="37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 x14ac:dyDescent="0.15">
      <c r="A416" s="13"/>
      <c r="B416" s="13"/>
      <c r="C416" s="37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 x14ac:dyDescent="0.15">
      <c r="A417" s="13"/>
      <c r="B417" s="13"/>
      <c r="C417" s="37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 x14ac:dyDescent="0.15">
      <c r="A418" s="13"/>
      <c r="B418" s="13"/>
      <c r="C418" s="37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 x14ac:dyDescent="0.15">
      <c r="A419" s="13"/>
      <c r="B419" s="13"/>
      <c r="C419" s="37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 x14ac:dyDescent="0.15">
      <c r="A420" s="13"/>
      <c r="B420" s="13"/>
      <c r="C420" s="37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 x14ac:dyDescent="0.15">
      <c r="A421" s="13"/>
      <c r="B421" s="13"/>
      <c r="C421" s="37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 x14ac:dyDescent="0.15">
      <c r="A422" s="13"/>
      <c r="B422" s="13"/>
      <c r="C422" s="37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 x14ac:dyDescent="0.15">
      <c r="A423" s="13"/>
      <c r="B423" s="13"/>
      <c r="C423" s="37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 x14ac:dyDescent="0.15">
      <c r="A424" s="13"/>
      <c r="B424" s="13"/>
      <c r="C424" s="37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 x14ac:dyDescent="0.15">
      <c r="A425" s="13"/>
      <c r="B425" s="13"/>
      <c r="C425" s="37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 x14ac:dyDescent="0.15">
      <c r="A426" s="13"/>
      <c r="B426" s="13"/>
      <c r="C426" s="37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 x14ac:dyDescent="0.15">
      <c r="A427" s="13"/>
      <c r="B427" s="13"/>
      <c r="C427" s="37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 x14ac:dyDescent="0.15">
      <c r="A428" s="13"/>
      <c r="B428" s="13"/>
      <c r="C428" s="37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 x14ac:dyDescent="0.15">
      <c r="A429" s="13"/>
      <c r="B429" s="13"/>
      <c r="C429" s="37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 x14ac:dyDescent="0.15">
      <c r="A430" s="13"/>
      <c r="B430" s="13"/>
      <c r="C430" s="37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 x14ac:dyDescent="0.15">
      <c r="A431" s="13"/>
      <c r="B431" s="13"/>
      <c r="C431" s="37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 x14ac:dyDescent="0.15">
      <c r="A432" s="13"/>
      <c r="B432" s="13"/>
      <c r="C432" s="37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 x14ac:dyDescent="0.15">
      <c r="A433" s="13"/>
      <c r="B433" s="13"/>
      <c r="C433" s="37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 x14ac:dyDescent="0.15">
      <c r="A434" s="13"/>
      <c r="B434" s="13"/>
      <c r="C434" s="37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 x14ac:dyDescent="0.15">
      <c r="A435" s="13"/>
      <c r="B435" s="13"/>
      <c r="C435" s="37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 x14ac:dyDescent="0.15">
      <c r="A436" s="13"/>
      <c r="B436" s="13"/>
      <c r="C436" s="37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 x14ac:dyDescent="0.15">
      <c r="A437" s="13"/>
      <c r="B437" s="13"/>
      <c r="C437" s="37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 x14ac:dyDescent="0.15">
      <c r="A438" s="13"/>
      <c r="B438" s="13"/>
      <c r="C438" s="37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 x14ac:dyDescent="0.15">
      <c r="A439" s="13"/>
      <c r="B439" s="13"/>
      <c r="C439" s="37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 x14ac:dyDescent="0.15">
      <c r="A440" s="13"/>
      <c r="B440" s="13"/>
      <c r="C440" s="37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 x14ac:dyDescent="0.15">
      <c r="A441" s="13"/>
      <c r="B441" s="13"/>
      <c r="C441" s="37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 x14ac:dyDescent="0.15">
      <c r="A442" s="13"/>
      <c r="B442" s="13"/>
      <c r="C442" s="37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 x14ac:dyDescent="0.15">
      <c r="A443" s="13"/>
      <c r="B443" s="13"/>
      <c r="C443" s="37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 x14ac:dyDescent="0.15">
      <c r="A444" s="13"/>
      <c r="B444" s="13"/>
      <c r="C444" s="37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 x14ac:dyDescent="0.15">
      <c r="A445" s="13"/>
      <c r="B445" s="13"/>
      <c r="C445" s="37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 x14ac:dyDescent="0.15">
      <c r="A446" s="13"/>
      <c r="B446" s="13"/>
      <c r="C446" s="37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 x14ac:dyDescent="0.15">
      <c r="A447" s="13"/>
      <c r="B447" s="13"/>
      <c r="C447" s="37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 x14ac:dyDescent="0.15">
      <c r="A448" s="13"/>
      <c r="B448" s="13"/>
      <c r="C448" s="37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 x14ac:dyDescent="0.15">
      <c r="A449" s="13"/>
      <c r="B449" s="13"/>
      <c r="C449" s="37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 x14ac:dyDescent="0.15">
      <c r="A450" s="13"/>
      <c r="B450" s="13"/>
      <c r="C450" s="37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 x14ac:dyDescent="0.15">
      <c r="A451" s="13"/>
      <c r="B451" s="13"/>
      <c r="C451" s="37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 x14ac:dyDescent="0.15">
      <c r="A452" s="13"/>
      <c r="B452" s="13"/>
      <c r="C452" s="37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 x14ac:dyDescent="0.15">
      <c r="A453" s="13"/>
      <c r="B453" s="13"/>
      <c r="C453" s="37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 x14ac:dyDescent="0.15">
      <c r="A454" s="13"/>
      <c r="B454" s="13"/>
      <c r="C454" s="37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 x14ac:dyDescent="0.15">
      <c r="A455" s="13"/>
      <c r="B455" s="13"/>
      <c r="C455" s="37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 x14ac:dyDescent="0.15">
      <c r="A456" s="13"/>
      <c r="B456" s="13"/>
      <c r="C456" s="37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 x14ac:dyDescent="0.15">
      <c r="A457" s="13"/>
      <c r="B457" s="13"/>
      <c r="C457" s="37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 x14ac:dyDescent="0.15">
      <c r="A458" s="13"/>
      <c r="B458" s="13"/>
      <c r="C458" s="37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 x14ac:dyDescent="0.15">
      <c r="A459" s="13"/>
      <c r="B459" s="13"/>
      <c r="C459" s="37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 x14ac:dyDescent="0.15">
      <c r="A460" s="13"/>
      <c r="B460" s="13"/>
      <c r="C460" s="37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 x14ac:dyDescent="0.15">
      <c r="A461" s="13"/>
      <c r="B461" s="13"/>
      <c r="C461" s="37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 x14ac:dyDescent="0.15">
      <c r="A462" s="13"/>
      <c r="B462" s="13"/>
      <c r="C462" s="37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 x14ac:dyDescent="0.15">
      <c r="A463" s="13"/>
      <c r="B463" s="13"/>
      <c r="C463" s="37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 x14ac:dyDescent="0.15">
      <c r="A464" s="13"/>
      <c r="B464" s="13"/>
      <c r="C464" s="37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 x14ac:dyDescent="0.15">
      <c r="A465" s="13"/>
      <c r="B465" s="13"/>
      <c r="C465" s="37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 x14ac:dyDescent="0.15">
      <c r="A466" s="13"/>
      <c r="B466" s="13"/>
      <c r="C466" s="37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 x14ac:dyDescent="0.15">
      <c r="A467" s="13"/>
      <c r="B467" s="13"/>
      <c r="C467" s="37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 x14ac:dyDescent="0.15">
      <c r="A468" s="13"/>
      <c r="B468" s="13"/>
      <c r="C468" s="37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 x14ac:dyDescent="0.15">
      <c r="A469" s="13"/>
      <c r="B469" s="13"/>
      <c r="C469" s="37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 x14ac:dyDescent="0.15">
      <c r="A470" s="13"/>
      <c r="B470" s="13"/>
      <c r="C470" s="37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 x14ac:dyDescent="0.15">
      <c r="A471" s="13"/>
      <c r="B471" s="13"/>
      <c r="C471" s="37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 x14ac:dyDescent="0.15">
      <c r="A472" s="13"/>
      <c r="B472" s="13"/>
      <c r="C472" s="37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 x14ac:dyDescent="0.15">
      <c r="A473" s="13"/>
      <c r="B473" s="13"/>
      <c r="C473" s="37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 x14ac:dyDescent="0.15">
      <c r="A474" s="13"/>
      <c r="B474" s="13"/>
      <c r="C474" s="37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 x14ac:dyDescent="0.15">
      <c r="A475" s="13"/>
      <c r="B475" s="13"/>
      <c r="C475" s="37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 x14ac:dyDescent="0.15">
      <c r="A476" s="13"/>
      <c r="B476" s="13"/>
      <c r="C476" s="37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 x14ac:dyDescent="0.15">
      <c r="A477" s="13"/>
      <c r="B477" s="13"/>
      <c r="C477" s="37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 x14ac:dyDescent="0.15">
      <c r="A478" s="13"/>
      <c r="B478" s="13"/>
      <c r="C478" s="37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 x14ac:dyDescent="0.15">
      <c r="A479" s="13"/>
      <c r="B479" s="13"/>
      <c r="C479" s="37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 x14ac:dyDescent="0.15">
      <c r="A480" s="13"/>
      <c r="B480" s="13"/>
      <c r="C480" s="37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 x14ac:dyDescent="0.15">
      <c r="A481" s="13"/>
      <c r="B481" s="13"/>
      <c r="C481" s="37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 x14ac:dyDescent="0.15">
      <c r="A482" s="13"/>
      <c r="B482" s="13"/>
      <c r="C482" s="37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 x14ac:dyDescent="0.15">
      <c r="A483" s="13"/>
      <c r="B483" s="13"/>
      <c r="C483" s="37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 x14ac:dyDescent="0.15">
      <c r="A484" s="13"/>
      <c r="B484" s="13"/>
      <c r="C484" s="37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 x14ac:dyDescent="0.15">
      <c r="A485" s="13"/>
      <c r="B485" s="13"/>
      <c r="C485" s="37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 x14ac:dyDescent="0.15">
      <c r="A486" s="13"/>
      <c r="B486" s="13"/>
      <c r="C486" s="37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 x14ac:dyDescent="0.15">
      <c r="A487" s="13"/>
      <c r="B487" s="13"/>
      <c r="C487" s="37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 x14ac:dyDescent="0.15">
      <c r="A488" s="13"/>
      <c r="B488" s="13"/>
      <c r="C488" s="37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 x14ac:dyDescent="0.15">
      <c r="A489" s="13"/>
      <c r="B489" s="13"/>
      <c r="C489" s="37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 x14ac:dyDescent="0.15">
      <c r="A490" s="13"/>
      <c r="B490" s="13"/>
      <c r="C490" s="37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 x14ac:dyDescent="0.15">
      <c r="A491" s="13"/>
      <c r="B491" s="13"/>
      <c r="C491" s="37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 x14ac:dyDescent="0.15">
      <c r="A492" s="13"/>
      <c r="B492" s="13"/>
      <c r="C492" s="37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 x14ac:dyDescent="0.15">
      <c r="A493" s="13"/>
      <c r="B493" s="13"/>
      <c r="C493" s="37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 x14ac:dyDescent="0.15">
      <c r="A494" s="13"/>
      <c r="B494" s="13"/>
      <c r="C494" s="37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 x14ac:dyDescent="0.15">
      <c r="A495" s="13"/>
      <c r="B495" s="13"/>
      <c r="C495" s="37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 x14ac:dyDescent="0.15">
      <c r="A496" s="13"/>
      <c r="B496" s="13"/>
      <c r="C496" s="37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 x14ac:dyDescent="0.15">
      <c r="A497" s="13"/>
      <c r="B497" s="13"/>
      <c r="C497" s="37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 x14ac:dyDescent="0.15">
      <c r="A498" s="13"/>
      <c r="B498" s="13"/>
      <c r="C498" s="37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 x14ac:dyDescent="0.15">
      <c r="A499" s="13"/>
      <c r="B499" s="13"/>
      <c r="C499" s="37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 x14ac:dyDescent="0.15">
      <c r="A500" s="13"/>
      <c r="B500" s="13"/>
      <c r="C500" s="37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 x14ac:dyDescent="0.15">
      <c r="A501" s="13"/>
      <c r="B501" s="13"/>
      <c r="C501" s="37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 x14ac:dyDescent="0.15">
      <c r="A502" s="13"/>
      <c r="B502" s="13"/>
      <c r="C502" s="37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 x14ac:dyDescent="0.15">
      <c r="A503" s="13"/>
      <c r="B503" s="13"/>
      <c r="C503" s="37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 x14ac:dyDescent="0.15">
      <c r="A504" s="13"/>
      <c r="B504" s="13"/>
      <c r="C504" s="37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 x14ac:dyDescent="0.15">
      <c r="A505" s="13"/>
      <c r="B505" s="13"/>
      <c r="C505" s="37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 x14ac:dyDescent="0.15">
      <c r="A506" s="13"/>
      <c r="B506" s="13"/>
      <c r="C506" s="37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 x14ac:dyDescent="0.15">
      <c r="A507" s="13"/>
      <c r="B507" s="13"/>
      <c r="C507" s="37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 x14ac:dyDescent="0.15">
      <c r="A508" s="13"/>
      <c r="B508" s="13"/>
      <c r="C508" s="37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 x14ac:dyDescent="0.15">
      <c r="A509" s="13"/>
      <c r="B509" s="13"/>
      <c r="C509" s="37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 x14ac:dyDescent="0.15">
      <c r="A510" s="13"/>
      <c r="B510" s="13"/>
      <c r="C510" s="37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 x14ac:dyDescent="0.15">
      <c r="A511" s="13"/>
      <c r="B511" s="13"/>
      <c r="C511" s="37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 x14ac:dyDescent="0.15">
      <c r="A512" s="13"/>
      <c r="B512" s="13"/>
      <c r="C512" s="37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 x14ac:dyDescent="0.15">
      <c r="A513" s="13"/>
      <c r="B513" s="13"/>
      <c r="C513" s="37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 x14ac:dyDescent="0.15">
      <c r="A514" s="13"/>
      <c r="B514" s="13"/>
      <c r="C514" s="37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 x14ac:dyDescent="0.15">
      <c r="A515" s="13"/>
      <c r="B515" s="13"/>
      <c r="C515" s="37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 x14ac:dyDescent="0.15">
      <c r="A516" s="13"/>
      <c r="B516" s="13"/>
      <c r="C516" s="37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 x14ac:dyDescent="0.15">
      <c r="A517" s="13"/>
      <c r="B517" s="13"/>
      <c r="C517" s="37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 x14ac:dyDescent="0.15">
      <c r="A518" s="13"/>
      <c r="B518" s="13"/>
      <c r="C518" s="37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 x14ac:dyDescent="0.15">
      <c r="A519" s="13"/>
      <c r="B519" s="13"/>
      <c r="C519" s="37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 x14ac:dyDescent="0.15">
      <c r="A520" s="13"/>
      <c r="B520" s="13"/>
      <c r="C520" s="37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 x14ac:dyDescent="0.15">
      <c r="A521" s="13"/>
      <c r="B521" s="13"/>
      <c r="C521" s="37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 x14ac:dyDescent="0.15">
      <c r="A522" s="13"/>
      <c r="B522" s="13"/>
      <c r="C522" s="37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 x14ac:dyDescent="0.15">
      <c r="A523" s="13"/>
      <c r="B523" s="13"/>
      <c r="C523" s="37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 x14ac:dyDescent="0.15">
      <c r="A524" s="13"/>
      <c r="B524" s="13"/>
      <c r="C524" s="37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 x14ac:dyDescent="0.15">
      <c r="A525" s="13"/>
      <c r="B525" s="13"/>
      <c r="C525" s="37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 x14ac:dyDescent="0.15">
      <c r="A526" s="13"/>
      <c r="B526" s="13"/>
      <c r="C526" s="37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 x14ac:dyDescent="0.15">
      <c r="A527" s="13"/>
      <c r="B527" s="13"/>
      <c r="C527" s="37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 x14ac:dyDescent="0.15">
      <c r="A528" s="13"/>
      <c r="B528" s="13"/>
      <c r="C528" s="37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 x14ac:dyDescent="0.15">
      <c r="A529" s="13"/>
      <c r="B529" s="13"/>
      <c r="C529" s="37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 x14ac:dyDescent="0.15">
      <c r="A530" s="13"/>
      <c r="B530" s="13"/>
      <c r="C530" s="37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 x14ac:dyDescent="0.15">
      <c r="A531" s="13"/>
      <c r="B531" s="13"/>
      <c r="C531" s="37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 x14ac:dyDescent="0.15">
      <c r="A532" s="13"/>
      <c r="B532" s="13"/>
      <c r="C532" s="37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 x14ac:dyDescent="0.15">
      <c r="A533" s="13"/>
      <c r="B533" s="13"/>
      <c r="C533" s="37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 x14ac:dyDescent="0.15">
      <c r="A534" s="13"/>
      <c r="B534" s="13"/>
      <c r="C534" s="37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 x14ac:dyDescent="0.15">
      <c r="A535" s="13"/>
      <c r="B535" s="13"/>
      <c r="C535" s="37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 x14ac:dyDescent="0.15">
      <c r="A536" s="13"/>
      <c r="B536" s="13"/>
      <c r="C536" s="37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 x14ac:dyDescent="0.15">
      <c r="A537" s="13"/>
      <c r="B537" s="13"/>
      <c r="C537" s="37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 x14ac:dyDescent="0.15">
      <c r="A538" s="13"/>
      <c r="B538" s="13"/>
      <c r="C538" s="37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 x14ac:dyDescent="0.15">
      <c r="A539" s="13"/>
      <c r="B539" s="13"/>
      <c r="C539" s="37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 x14ac:dyDescent="0.15">
      <c r="A540" s="13"/>
      <c r="B540" s="13"/>
      <c r="C540" s="37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 x14ac:dyDescent="0.15">
      <c r="A541" s="13"/>
      <c r="B541" s="13"/>
      <c r="C541" s="37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 x14ac:dyDescent="0.15">
      <c r="A542" s="13"/>
      <c r="B542" s="13"/>
      <c r="C542" s="37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 x14ac:dyDescent="0.15">
      <c r="A543" s="13"/>
      <c r="B543" s="13"/>
      <c r="C543" s="37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 x14ac:dyDescent="0.15">
      <c r="A544" s="13"/>
      <c r="B544" s="13"/>
      <c r="C544" s="37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 x14ac:dyDescent="0.15">
      <c r="A545" s="13"/>
      <c r="B545" s="13"/>
      <c r="C545" s="37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 x14ac:dyDescent="0.15">
      <c r="A546" s="13"/>
      <c r="B546" s="13"/>
      <c r="C546" s="37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 x14ac:dyDescent="0.15">
      <c r="A547" s="13"/>
      <c r="B547" s="13"/>
      <c r="C547" s="37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 x14ac:dyDescent="0.15">
      <c r="A548" s="13"/>
      <c r="B548" s="13"/>
      <c r="C548" s="37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 x14ac:dyDescent="0.15">
      <c r="A549" s="13"/>
      <c r="B549" s="13"/>
      <c r="C549" s="37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 x14ac:dyDescent="0.15">
      <c r="A550" s="13"/>
      <c r="B550" s="13"/>
      <c r="C550" s="37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 x14ac:dyDescent="0.15">
      <c r="A551" s="13"/>
      <c r="B551" s="13"/>
      <c r="C551" s="37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 x14ac:dyDescent="0.15">
      <c r="A552" s="13"/>
      <c r="B552" s="13"/>
      <c r="C552" s="37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 x14ac:dyDescent="0.15">
      <c r="A553" s="13"/>
      <c r="B553" s="13"/>
      <c r="C553" s="37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 x14ac:dyDescent="0.15">
      <c r="A554" s="13"/>
      <c r="B554" s="13"/>
      <c r="C554" s="37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 x14ac:dyDescent="0.15">
      <c r="A555" s="13"/>
      <c r="B555" s="13"/>
      <c r="C555" s="37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 x14ac:dyDescent="0.15">
      <c r="A556" s="13"/>
      <c r="B556" s="13"/>
      <c r="C556" s="37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 x14ac:dyDescent="0.15">
      <c r="A557" s="13"/>
      <c r="B557" s="13"/>
      <c r="C557" s="37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 x14ac:dyDescent="0.15">
      <c r="A558" s="13"/>
      <c r="B558" s="13"/>
      <c r="C558" s="37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 x14ac:dyDescent="0.15">
      <c r="A559" s="13"/>
      <c r="B559" s="13"/>
      <c r="C559" s="37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 x14ac:dyDescent="0.15">
      <c r="A560" s="13"/>
      <c r="B560" s="13"/>
      <c r="C560" s="37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 x14ac:dyDescent="0.15">
      <c r="A561" s="13"/>
      <c r="B561" s="13"/>
      <c r="C561" s="37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 x14ac:dyDescent="0.15">
      <c r="A562" s="13"/>
      <c r="B562" s="13"/>
      <c r="C562" s="37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 x14ac:dyDescent="0.15">
      <c r="A563" s="13"/>
      <c r="B563" s="13"/>
      <c r="C563" s="37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 x14ac:dyDescent="0.15">
      <c r="A564" s="13"/>
      <c r="B564" s="13"/>
      <c r="C564" s="37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 x14ac:dyDescent="0.15">
      <c r="A565" s="13"/>
      <c r="B565" s="13"/>
      <c r="C565" s="37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 x14ac:dyDescent="0.15">
      <c r="A566" s="13"/>
      <c r="B566" s="13"/>
      <c r="C566" s="37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 x14ac:dyDescent="0.15">
      <c r="A567" s="13"/>
      <c r="B567" s="13"/>
      <c r="C567" s="37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 x14ac:dyDescent="0.15">
      <c r="A568" s="13"/>
      <c r="B568" s="13"/>
      <c r="C568" s="37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 x14ac:dyDescent="0.15">
      <c r="A569" s="13"/>
      <c r="B569" s="13"/>
      <c r="C569" s="37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 x14ac:dyDescent="0.15">
      <c r="A570" s="13"/>
      <c r="B570" s="13"/>
      <c r="C570" s="37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 x14ac:dyDescent="0.15">
      <c r="A571" s="13"/>
      <c r="B571" s="13"/>
      <c r="C571" s="37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 x14ac:dyDescent="0.15">
      <c r="A572" s="13"/>
      <c r="B572" s="13"/>
      <c r="C572" s="37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 x14ac:dyDescent="0.15">
      <c r="A573" s="13"/>
      <c r="B573" s="13"/>
      <c r="C573" s="37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 x14ac:dyDescent="0.15">
      <c r="A574" s="13"/>
      <c r="B574" s="13"/>
      <c r="C574" s="37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 x14ac:dyDescent="0.15">
      <c r="A575" s="13"/>
      <c r="B575" s="13"/>
      <c r="C575" s="37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 x14ac:dyDescent="0.15">
      <c r="A576" s="13"/>
      <c r="B576" s="13"/>
      <c r="C576" s="37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 x14ac:dyDescent="0.15">
      <c r="A577" s="13"/>
      <c r="B577" s="13"/>
      <c r="C577" s="37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 x14ac:dyDescent="0.15">
      <c r="A578" s="13"/>
      <c r="B578" s="13"/>
      <c r="C578" s="37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 x14ac:dyDescent="0.15">
      <c r="A579" s="13"/>
      <c r="B579" s="13"/>
      <c r="C579" s="37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 x14ac:dyDescent="0.15">
      <c r="A580" s="13"/>
      <c r="B580" s="13"/>
      <c r="C580" s="37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 x14ac:dyDescent="0.15">
      <c r="A581" s="13"/>
      <c r="B581" s="13"/>
      <c r="C581" s="37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 x14ac:dyDescent="0.15">
      <c r="A582" s="13"/>
      <c r="B582" s="13"/>
      <c r="C582" s="37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 x14ac:dyDescent="0.15">
      <c r="A583" s="13"/>
      <c r="B583" s="13"/>
      <c r="C583" s="37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 x14ac:dyDescent="0.15">
      <c r="A584" s="13"/>
      <c r="B584" s="13"/>
      <c r="C584" s="37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 x14ac:dyDescent="0.15">
      <c r="A585" s="13"/>
      <c r="B585" s="13"/>
      <c r="C585" s="37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 x14ac:dyDescent="0.15">
      <c r="A586" s="13"/>
      <c r="B586" s="13"/>
      <c r="C586" s="37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 x14ac:dyDescent="0.15">
      <c r="A587" s="13"/>
      <c r="B587" s="13"/>
      <c r="C587" s="37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 x14ac:dyDescent="0.15">
      <c r="A588" s="13"/>
      <c r="B588" s="13"/>
      <c r="C588" s="37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 x14ac:dyDescent="0.15">
      <c r="A589" s="13"/>
      <c r="B589" s="13"/>
      <c r="C589" s="37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 x14ac:dyDescent="0.15">
      <c r="A590" s="13"/>
      <c r="B590" s="13"/>
      <c r="C590" s="37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 x14ac:dyDescent="0.15">
      <c r="A591" s="13"/>
      <c r="B591" s="13"/>
      <c r="C591" s="37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 x14ac:dyDescent="0.15">
      <c r="A592" s="13"/>
      <c r="B592" s="13"/>
      <c r="C592" s="37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 x14ac:dyDescent="0.15">
      <c r="A593" s="13"/>
      <c r="B593" s="13"/>
      <c r="C593" s="37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 x14ac:dyDescent="0.15">
      <c r="A594" s="13"/>
      <c r="B594" s="13"/>
      <c r="C594" s="37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 x14ac:dyDescent="0.15">
      <c r="A595" s="13"/>
      <c r="B595" s="13"/>
      <c r="C595" s="37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 x14ac:dyDescent="0.15">
      <c r="A596" s="13"/>
      <c r="B596" s="13"/>
      <c r="C596" s="37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 x14ac:dyDescent="0.15">
      <c r="A597" s="13"/>
      <c r="B597" s="13"/>
      <c r="C597" s="37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 x14ac:dyDescent="0.15">
      <c r="A598" s="13"/>
      <c r="B598" s="13"/>
      <c r="C598" s="37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 x14ac:dyDescent="0.15">
      <c r="A599" s="13"/>
      <c r="B599" s="13"/>
      <c r="C599" s="37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 x14ac:dyDescent="0.15">
      <c r="A600" s="13"/>
      <c r="B600" s="13"/>
      <c r="C600" s="37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 x14ac:dyDescent="0.15">
      <c r="A601" s="13"/>
      <c r="B601" s="13"/>
      <c r="C601" s="37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 x14ac:dyDescent="0.15">
      <c r="A602" s="13"/>
      <c r="B602" s="13"/>
      <c r="C602" s="37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 x14ac:dyDescent="0.15">
      <c r="A603" s="13"/>
      <c r="B603" s="13"/>
      <c r="C603" s="37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 x14ac:dyDescent="0.15">
      <c r="A604" s="13"/>
      <c r="B604" s="13"/>
      <c r="C604" s="37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 x14ac:dyDescent="0.15">
      <c r="A605" s="13"/>
      <c r="B605" s="13"/>
      <c r="C605" s="37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 x14ac:dyDescent="0.15">
      <c r="A606" s="13"/>
      <c r="B606" s="13"/>
      <c r="C606" s="37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 x14ac:dyDescent="0.15">
      <c r="A607" s="13"/>
      <c r="B607" s="13"/>
      <c r="C607" s="37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 x14ac:dyDescent="0.15">
      <c r="A608" s="13"/>
      <c r="B608" s="13"/>
      <c r="C608" s="37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 x14ac:dyDescent="0.15">
      <c r="A609" s="13"/>
      <c r="B609" s="13"/>
      <c r="C609" s="37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 x14ac:dyDescent="0.15">
      <c r="A610" s="13"/>
      <c r="B610" s="13"/>
      <c r="C610" s="37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 x14ac:dyDescent="0.15">
      <c r="A611" s="13"/>
      <c r="B611" s="13"/>
      <c r="C611" s="37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 x14ac:dyDescent="0.15">
      <c r="A612" s="13"/>
      <c r="B612" s="13"/>
      <c r="C612" s="37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 x14ac:dyDescent="0.15">
      <c r="A613" s="13"/>
      <c r="B613" s="13"/>
      <c r="C613" s="37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 x14ac:dyDescent="0.15">
      <c r="A614" s="13"/>
      <c r="B614" s="13"/>
      <c r="C614" s="37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 x14ac:dyDescent="0.15">
      <c r="A615" s="13"/>
      <c r="B615" s="13"/>
      <c r="C615" s="37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 x14ac:dyDescent="0.15">
      <c r="A616" s="13"/>
      <c r="B616" s="13"/>
      <c r="C616" s="37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 x14ac:dyDescent="0.15">
      <c r="A617" s="13"/>
      <c r="B617" s="13"/>
      <c r="C617" s="37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 x14ac:dyDescent="0.15">
      <c r="A618" s="13"/>
      <c r="B618" s="13"/>
      <c r="C618" s="37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 x14ac:dyDescent="0.15">
      <c r="A619" s="13"/>
      <c r="B619" s="13"/>
      <c r="C619" s="37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 x14ac:dyDescent="0.15">
      <c r="A620" s="13"/>
      <c r="B620" s="13"/>
      <c r="C620" s="37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 x14ac:dyDescent="0.15">
      <c r="A621" s="13"/>
      <c r="B621" s="13"/>
      <c r="C621" s="37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 x14ac:dyDescent="0.15">
      <c r="A622" s="13"/>
      <c r="B622" s="13"/>
      <c r="C622" s="37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 x14ac:dyDescent="0.15">
      <c r="A623" s="13"/>
      <c r="B623" s="13"/>
      <c r="C623" s="37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 x14ac:dyDescent="0.15">
      <c r="A624" s="13"/>
      <c r="B624" s="13"/>
      <c r="C624" s="37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 x14ac:dyDescent="0.15">
      <c r="A625" s="13"/>
      <c r="B625" s="13"/>
      <c r="C625" s="37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 x14ac:dyDescent="0.15">
      <c r="A626" s="13"/>
      <c r="B626" s="13"/>
      <c r="C626" s="37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 x14ac:dyDescent="0.15">
      <c r="A627" s="13"/>
      <c r="B627" s="13"/>
      <c r="C627" s="37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 x14ac:dyDescent="0.15">
      <c r="A628" s="13"/>
      <c r="B628" s="13"/>
      <c r="C628" s="37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 x14ac:dyDescent="0.15">
      <c r="A629" s="13"/>
      <c r="B629" s="13"/>
      <c r="C629" s="37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 x14ac:dyDescent="0.15">
      <c r="A630" s="13"/>
      <c r="B630" s="13"/>
      <c r="C630" s="37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 x14ac:dyDescent="0.15">
      <c r="A631" s="13"/>
      <c r="B631" s="13"/>
      <c r="C631" s="37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 x14ac:dyDescent="0.15">
      <c r="A632" s="13"/>
      <c r="B632" s="13"/>
      <c r="C632" s="37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 x14ac:dyDescent="0.15">
      <c r="A633" s="13"/>
      <c r="B633" s="13"/>
      <c r="C633" s="37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 x14ac:dyDescent="0.15">
      <c r="A634" s="13"/>
      <c r="B634" s="13"/>
      <c r="C634" s="37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 x14ac:dyDescent="0.15">
      <c r="A635" s="13"/>
      <c r="B635" s="13"/>
      <c r="C635" s="37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 x14ac:dyDescent="0.15">
      <c r="A636" s="13"/>
      <c r="B636" s="13"/>
      <c r="C636" s="37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 x14ac:dyDescent="0.15">
      <c r="A637" s="13"/>
      <c r="B637" s="13"/>
      <c r="C637" s="37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 x14ac:dyDescent="0.15">
      <c r="A638" s="13"/>
      <c r="B638" s="13"/>
      <c r="C638" s="37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 x14ac:dyDescent="0.15">
      <c r="A639" s="13"/>
      <c r="B639" s="13"/>
      <c r="C639" s="37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 x14ac:dyDescent="0.15">
      <c r="A640" s="13"/>
      <c r="B640" s="13"/>
      <c r="C640" s="37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 x14ac:dyDescent="0.15">
      <c r="A641" s="13"/>
      <c r="B641" s="13"/>
      <c r="C641" s="37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 x14ac:dyDescent="0.15">
      <c r="A642" s="13"/>
      <c r="B642" s="13"/>
      <c r="C642" s="37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 x14ac:dyDescent="0.15">
      <c r="A643" s="13"/>
      <c r="B643" s="13"/>
      <c r="C643" s="37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 x14ac:dyDescent="0.15">
      <c r="A644" s="13"/>
      <c r="B644" s="13"/>
      <c r="C644" s="37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 x14ac:dyDescent="0.15">
      <c r="A645" s="13"/>
      <c r="B645" s="13"/>
      <c r="C645" s="37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 x14ac:dyDescent="0.15">
      <c r="A646" s="13"/>
      <c r="B646" s="13"/>
      <c r="C646" s="37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 x14ac:dyDescent="0.15">
      <c r="A647" s="13"/>
      <c r="B647" s="13"/>
      <c r="C647" s="37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 x14ac:dyDescent="0.15">
      <c r="A648" s="13"/>
      <c r="B648" s="13"/>
      <c r="C648" s="37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 x14ac:dyDescent="0.15">
      <c r="A649" s="13"/>
      <c r="B649" s="13"/>
      <c r="C649" s="37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 x14ac:dyDescent="0.15">
      <c r="A650" s="13"/>
      <c r="B650" s="13"/>
      <c r="C650" s="37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 x14ac:dyDescent="0.15">
      <c r="A651" s="13"/>
      <c r="B651" s="13"/>
      <c r="C651" s="37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 x14ac:dyDescent="0.15">
      <c r="A652" s="13"/>
      <c r="B652" s="13"/>
      <c r="C652" s="37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 x14ac:dyDescent="0.15">
      <c r="A653" s="13"/>
      <c r="B653" s="13"/>
      <c r="C653" s="37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 x14ac:dyDescent="0.15">
      <c r="A654" s="13"/>
      <c r="B654" s="13"/>
      <c r="C654" s="37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 x14ac:dyDescent="0.15">
      <c r="A655" s="13"/>
      <c r="B655" s="13"/>
      <c r="C655" s="37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 x14ac:dyDescent="0.15">
      <c r="A656" s="13"/>
      <c r="B656" s="13"/>
      <c r="C656" s="37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 x14ac:dyDescent="0.15">
      <c r="A657" s="13"/>
      <c r="B657" s="13"/>
      <c r="C657" s="37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 x14ac:dyDescent="0.15">
      <c r="A658" s="13"/>
      <c r="B658" s="13"/>
      <c r="C658" s="37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 x14ac:dyDescent="0.15">
      <c r="A659" s="13"/>
      <c r="B659" s="13"/>
      <c r="C659" s="37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 x14ac:dyDescent="0.15">
      <c r="A660" s="13"/>
      <c r="B660" s="13"/>
      <c r="C660" s="37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 x14ac:dyDescent="0.15">
      <c r="A661" s="13"/>
      <c r="B661" s="13"/>
      <c r="C661" s="37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 x14ac:dyDescent="0.15">
      <c r="A662" s="13"/>
      <c r="B662" s="13"/>
      <c r="C662" s="37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 x14ac:dyDescent="0.15">
      <c r="A663" s="13"/>
      <c r="B663" s="13"/>
      <c r="C663" s="37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 x14ac:dyDescent="0.15">
      <c r="A664" s="13"/>
      <c r="B664" s="13"/>
      <c r="C664" s="37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 x14ac:dyDescent="0.15">
      <c r="A665" s="13"/>
      <c r="B665" s="13"/>
      <c r="C665" s="37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 x14ac:dyDescent="0.15">
      <c r="A666" s="13"/>
      <c r="B666" s="13"/>
      <c r="C666" s="37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 x14ac:dyDescent="0.15">
      <c r="A667" s="13"/>
      <c r="B667" s="13"/>
      <c r="C667" s="37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 x14ac:dyDescent="0.15">
      <c r="A668" s="13"/>
      <c r="B668" s="13"/>
      <c r="C668" s="37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 x14ac:dyDescent="0.15">
      <c r="A669" s="13"/>
      <c r="B669" s="13"/>
      <c r="C669" s="37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 x14ac:dyDescent="0.15">
      <c r="A670" s="13"/>
      <c r="B670" s="13"/>
      <c r="C670" s="37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 x14ac:dyDescent="0.15">
      <c r="A671" s="13"/>
      <c r="B671" s="13"/>
      <c r="C671" s="37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 x14ac:dyDescent="0.15">
      <c r="A672" s="13"/>
      <c r="B672" s="13"/>
      <c r="C672" s="37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 x14ac:dyDescent="0.15">
      <c r="A673" s="13"/>
      <c r="B673" s="13"/>
      <c r="C673" s="37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 x14ac:dyDescent="0.15">
      <c r="A674" s="13"/>
      <c r="B674" s="13"/>
      <c r="C674" s="37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 x14ac:dyDescent="0.15">
      <c r="A675" s="13"/>
      <c r="B675" s="13"/>
      <c r="C675" s="37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 x14ac:dyDescent="0.15">
      <c r="A676" s="13"/>
      <c r="B676" s="13"/>
      <c r="C676" s="37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 x14ac:dyDescent="0.15">
      <c r="A677" s="13"/>
      <c r="B677" s="13"/>
      <c r="C677" s="37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 x14ac:dyDescent="0.15">
      <c r="A678" s="13"/>
      <c r="B678" s="13"/>
      <c r="C678" s="37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 x14ac:dyDescent="0.15">
      <c r="A679" s="13"/>
      <c r="B679" s="13"/>
      <c r="C679" s="37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 x14ac:dyDescent="0.15">
      <c r="A680" s="13"/>
      <c r="B680" s="13"/>
      <c r="C680" s="37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 x14ac:dyDescent="0.15">
      <c r="A681" s="13"/>
      <c r="B681" s="13"/>
      <c r="C681" s="37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 x14ac:dyDescent="0.15">
      <c r="A682" s="13"/>
      <c r="B682" s="13"/>
      <c r="C682" s="37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 x14ac:dyDescent="0.15">
      <c r="A683" s="13"/>
      <c r="B683" s="13"/>
      <c r="C683" s="37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 x14ac:dyDescent="0.15">
      <c r="A684" s="13"/>
      <c r="B684" s="13"/>
      <c r="C684" s="37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 x14ac:dyDescent="0.15">
      <c r="A685" s="13"/>
      <c r="B685" s="13"/>
      <c r="C685" s="37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 x14ac:dyDescent="0.15">
      <c r="A686" s="13"/>
      <c r="B686" s="13"/>
      <c r="C686" s="37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 x14ac:dyDescent="0.15">
      <c r="A687" s="13"/>
      <c r="B687" s="13"/>
      <c r="C687" s="37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 x14ac:dyDescent="0.15">
      <c r="A688" s="13"/>
      <c r="B688" s="13"/>
      <c r="C688" s="37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 x14ac:dyDescent="0.15">
      <c r="A689" s="13"/>
      <c r="B689" s="13"/>
      <c r="C689" s="37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 x14ac:dyDescent="0.15">
      <c r="A690" s="13"/>
      <c r="B690" s="13"/>
      <c r="C690" s="37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 x14ac:dyDescent="0.15">
      <c r="A691" s="13"/>
      <c r="B691" s="13"/>
      <c r="C691" s="37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 x14ac:dyDescent="0.15">
      <c r="A692" s="13"/>
      <c r="B692" s="13"/>
      <c r="C692" s="37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 x14ac:dyDescent="0.15">
      <c r="A693" s="13"/>
      <c r="B693" s="13"/>
      <c r="C693" s="37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 x14ac:dyDescent="0.15">
      <c r="A694" s="13"/>
      <c r="B694" s="13"/>
      <c r="C694" s="37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 x14ac:dyDescent="0.15">
      <c r="A695" s="13"/>
      <c r="B695" s="13"/>
      <c r="C695" s="37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 x14ac:dyDescent="0.15">
      <c r="A696" s="13"/>
      <c r="B696" s="13"/>
      <c r="C696" s="37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 x14ac:dyDescent="0.15">
      <c r="A697" s="13"/>
      <c r="B697" s="13"/>
      <c r="C697" s="37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 x14ac:dyDescent="0.15">
      <c r="A698" s="13"/>
      <c r="B698" s="13"/>
      <c r="C698" s="37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 x14ac:dyDescent="0.15">
      <c r="A699" s="13"/>
      <c r="B699" s="13"/>
      <c r="C699" s="37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 x14ac:dyDescent="0.15">
      <c r="A700" s="13"/>
      <c r="B700" s="13"/>
      <c r="C700" s="37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 x14ac:dyDescent="0.15">
      <c r="A701" s="13"/>
      <c r="B701" s="13"/>
      <c r="C701" s="37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 x14ac:dyDescent="0.15">
      <c r="A702" s="13"/>
      <c r="B702" s="13"/>
      <c r="C702" s="37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 x14ac:dyDescent="0.15">
      <c r="A703" s="13"/>
      <c r="B703" s="13"/>
      <c r="C703" s="37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 x14ac:dyDescent="0.15">
      <c r="A704" s="13"/>
      <c r="B704" s="13"/>
      <c r="C704" s="37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 x14ac:dyDescent="0.15">
      <c r="A705" s="13"/>
      <c r="B705" s="13"/>
      <c r="C705" s="37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 x14ac:dyDescent="0.15">
      <c r="A706" s="13"/>
      <c r="B706" s="13"/>
      <c r="C706" s="37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 x14ac:dyDescent="0.15">
      <c r="A707" s="13"/>
      <c r="B707" s="13"/>
      <c r="C707" s="37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 x14ac:dyDescent="0.15">
      <c r="A708" s="13"/>
      <c r="B708" s="13"/>
      <c r="C708" s="37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 x14ac:dyDescent="0.15">
      <c r="A709" s="13"/>
      <c r="B709" s="13"/>
      <c r="C709" s="37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 x14ac:dyDescent="0.15">
      <c r="A710" s="13"/>
      <c r="B710" s="13"/>
      <c r="C710" s="37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 x14ac:dyDescent="0.15">
      <c r="A711" s="13"/>
      <c r="B711" s="13"/>
      <c r="C711" s="37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 x14ac:dyDescent="0.15">
      <c r="A712" s="13"/>
      <c r="B712" s="13"/>
      <c r="C712" s="37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 x14ac:dyDescent="0.15">
      <c r="A713" s="13"/>
      <c r="B713" s="13"/>
      <c r="C713" s="37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 x14ac:dyDescent="0.15">
      <c r="A714" s="13"/>
      <c r="B714" s="13"/>
      <c r="C714" s="37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 x14ac:dyDescent="0.15">
      <c r="A715" s="13"/>
      <c r="B715" s="13"/>
      <c r="C715" s="37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 x14ac:dyDescent="0.15">
      <c r="A716" s="13"/>
      <c r="B716" s="13"/>
      <c r="C716" s="37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 x14ac:dyDescent="0.15">
      <c r="A717" s="13"/>
      <c r="B717" s="13"/>
      <c r="C717" s="37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 x14ac:dyDescent="0.15">
      <c r="A718" s="13"/>
      <c r="B718" s="13"/>
      <c r="C718" s="37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 x14ac:dyDescent="0.15">
      <c r="A719" s="13"/>
      <c r="B719" s="13"/>
      <c r="C719" s="37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 x14ac:dyDescent="0.15">
      <c r="A720" s="13"/>
      <c r="B720" s="13"/>
      <c r="C720" s="37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 x14ac:dyDescent="0.15">
      <c r="A721" s="13"/>
      <c r="B721" s="13"/>
      <c r="C721" s="37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 x14ac:dyDescent="0.15">
      <c r="A722" s="13"/>
      <c r="B722" s="13"/>
      <c r="C722" s="37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 x14ac:dyDescent="0.15">
      <c r="A723" s="13"/>
      <c r="B723" s="13"/>
      <c r="C723" s="37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 x14ac:dyDescent="0.15">
      <c r="A724" s="13"/>
      <c r="B724" s="13"/>
      <c r="C724" s="37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 x14ac:dyDescent="0.15">
      <c r="A725" s="13"/>
      <c r="B725" s="13"/>
      <c r="C725" s="37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 x14ac:dyDescent="0.15">
      <c r="A726" s="13"/>
      <c r="B726" s="13"/>
      <c r="C726" s="37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 x14ac:dyDescent="0.15">
      <c r="A727" s="13"/>
      <c r="B727" s="13"/>
      <c r="C727" s="37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 x14ac:dyDescent="0.15">
      <c r="A728" s="13"/>
      <c r="B728" s="13"/>
      <c r="C728" s="37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 x14ac:dyDescent="0.15">
      <c r="A729" s="13"/>
      <c r="B729" s="13"/>
      <c r="C729" s="37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 x14ac:dyDescent="0.15">
      <c r="A730" s="13"/>
      <c r="B730" s="13"/>
      <c r="C730" s="37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 x14ac:dyDescent="0.15">
      <c r="A731" s="13"/>
      <c r="B731" s="13"/>
      <c r="C731" s="37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 x14ac:dyDescent="0.15">
      <c r="A732" s="13"/>
      <c r="B732" s="13"/>
      <c r="C732" s="37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 x14ac:dyDescent="0.15">
      <c r="A733" s="13"/>
      <c r="B733" s="13"/>
      <c r="C733" s="37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 x14ac:dyDescent="0.15">
      <c r="A734" s="13"/>
      <c r="B734" s="13"/>
      <c r="C734" s="37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 x14ac:dyDescent="0.15">
      <c r="A735" s="13"/>
      <c r="B735" s="13"/>
      <c r="C735" s="37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 x14ac:dyDescent="0.15">
      <c r="A736" s="13"/>
      <c r="B736" s="13"/>
      <c r="C736" s="37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 x14ac:dyDescent="0.15">
      <c r="A737" s="13"/>
      <c r="B737" s="13"/>
      <c r="C737" s="37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 x14ac:dyDescent="0.15">
      <c r="A738" s="13"/>
      <c r="B738" s="13"/>
      <c r="C738" s="37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 x14ac:dyDescent="0.15">
      <c r="A739" s="13"/>
      <c r="B739" s="13"/>
      <c r="C739" s="37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 x14ac:dyDescent="0.15">
      <c r="A740" s="13"/>
      <c r="B740" s="13"/>
      <c r="C740" s="37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 x14ac:dyDescent="0.15">
      <c r="A741" s="13"/>
      <c r="B741" s="13"/>
      <c r="C741" s="37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 x14ac:dyDescent="0.15">
      <c r="A742" s="13"/>
      <c r="B742" s="13"/>
      <c r="C742" s="37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 x14ac:dyDescent="0.15">
      <c r="A743" s="13"/>
      <c r="B743" s="13"/>
      <c r="C743" s="37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 x14ac:dyDescent="0.15">
      <c r="A744" s="13"/>
      <c r="B744" s="13"/>
      <c r="C744" s="37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 x14ac:dyDescent="0.15">
      <c r="A745" s="13"/>
      <c r="B745" s="13"/>
      <c r="C745" s="37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 x14ac:dyDescent="0.15">
      <c r="A746" s="13"/>
      <c r="B746" s="13"/>
      <c r="C746" s="37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 x14ac:dyDescent="0.15">
      <c r="A747" s="13"/>
      <c r="B747" s="13"/>
      <c r="C747" s="37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 x14ac:dyDescent="0.15">
      <c r="A748" s="13"/>
      <c r="B748" s="13"/>
      <c r="C748" s="37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 x14ac:dyDescent="0.15">
      <c r="A749" s="13"/>
      <c r="B749" s="13"/>
      <c r="C749" s="37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 x14ac:dyDescent="0.15">
      <c r="A750" s="13"/>
      <c r="B750" s="13"/>
      <c r="C750" s="37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 x14ac:dyDescent="0.15">
      <c r="A751" s="13"/>
      <c r="B751" s="13"/>
      <c r="C751" s="37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 x14ac:dyDescent="0.15">
      <c r="A752" s="13"/>
      <c r="B752" s="13"/>
      <c r="C752" s="37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 x14ac:dyDescent="0.15">
      <c r="A753" s="13"/>
      <c r="B753" s="13"/>
      <c r="C753" s="37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 x14ac:dyDescent="0.15">
      <c r="A754" s="13"/>
      <c r="B754" s="13"/>
      <c r="C754" s="37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 x14ac:dyDescent="0.15">
      <c r="A755" s="13"/>
      <c r="B755" s="13"/>
      <c r="C755" s="37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 x14ac:dyDescent="0.15">
      <c r="A756" s="13"/>
      <c r="B756" s="13"/>
      <c r="C756" s="37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 x14ac:dyDescent="0.15">
      <c r="A757" s="13"/>
      <c r="B757" s="13"/>
      <c r="C757" s="37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 x14ac:dyDescent="0.15">
      <c r="A758" s="13"/>
      <c r="B758" s="13"/>
      <c r="C758" s="37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 x14ac:dyDescent="0.15">
      <c r="A759" s="13"/>
      <c r="B759" s="13"/>
      <c r="C759" s="37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 x14ac:dyDescent="0.15">
      <c r="A760" s="13"/>
      <c r="B760" s="13"/>
      <c r="C760" s="37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 x14ac:dyDescent="0.15">
      <c r="A761" s="13"/>
      <c r="B761" s="13"/>
      <c r="C761" s="37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 x14ac:dyDescent="0.15">
      <c r="A762" s="13"/>
      <c r="B762" s="13"/>
      <c r="C762" s="37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 x14ac:dyDescent="0.15">
      <c r="A763" s="13"/>
      <c r="B763" s="13"/>
      <c r="C763" s="37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 x14ac:dyDescent="0.15">
      <c r="A764" s="13"/>
      <c r="B764" s="13"/>
      <c r="C764" s="37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 x14ac:dyDescent="0.15">
      <c r="A765" s="13"/>
      <c r="B765" s="13"/>
      <c r="C765" s="37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 x14ac:dyDescent="0.15">
      <c r="A766" s="13"/>
      <c r="B766" s="13"/>
      <c r="C766" s="37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 x14ac:dyDescent="0.15">
      <c r="A767" s="13"/>
      <c r="B767" s="13"/>
      <c r="C767" s="37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 x14ac:dyDescent="0.15">
      <c r="A768" s="13"/>
      <c r="B768" s="13"/>
      <c r="C768" s="37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 x14ac:dyDescent="0.15">
      <c r="A769" s="13"/>
      <c r="B769" s="13"/>
      <c r="C769" s="37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 x14ac:dyDescent="0.15">
      <c r="A770" s="13"/>
      <c r="B770" s="13"/>
      <c r="C770" s="37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 x14ac:dyDescent="0.15">
      <c r="A771" s="13"/>
      <c r="B771" s="13"/>
      <c r="C771" s="37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 x14ac:dyDescent="0.15">
      <c r="A772" s="13"/>
      <c r="B772" s="13"/>
      <c r="C772" s="37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 x14ac:dyDescent="0.15">
      <c r="A773" s="13"/>
      <c r="B773" s="13"/>
      <c r="C773" s="37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 x14ac:dyDescent="0.15">
      <c r="A774" s="13"/>
      <c r="B774" s="13"/>
      <c r="C774" s="37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 x14ac:dyDescent="0.15">
      <c r="A775" s="13"/>
      <c r="B775" s="13"/>
      <c r="C775" s="37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 x14ac:dyDescent="0.15">
      <c r="A776" s="13"/>
      <c r="B776" s="13"/>
      <c r="C776" s="37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 x14ac:dyDescent="0.15">
      <c r="A777" s="13"/>
      <c r="B777" s="13"/>
      <c r="C777" s="37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 x14ac:dyDescent="0.15">
      <c r="A778" s="13"/>
      <c r="B778" s="13"/>
      <c r="C778" s="37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 x14ac:dyDescent="0.15">
      <c r="A779" s="13"/>
      <c r="B779" s="13"/>
      <c r="C779" s="37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 x14ac:dyDescent="0.15">
      <c r="A780" s="13"/>
      <c r="B780" s="13"/>
      <c r="C780" s="37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 x14ac:dyDescent="0.15">
      <c r="A781" s="13"/>
      <c r="B781" s="13"/>
      <c r="C781" s="37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 x14ac:dyDescent="0.15">
      <c r="A782" s="13"/>
      <c r="B782" s="13"/>
      <c r="C782" s="37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 x14ac:dyDescent="0.15">
      <c r="A783" s="13"/>
      <c r="B783" s="13"/>
      <c r="C783" s="37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 x14ac:dyDescent="0.15">
      <c r="A784" s="13"/>
      <c r="B784" s="13"/>
      <c r="C784" s="37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 x14ac:dyDescent="0.15">
      <c r="A785" s="13"/>
      <c r="B785" s="13"/>
      <c r="C785" s="37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 x14ac:dyDescent="0.15">
      <c r="A786" s="13"/>
      <c r="B786" s="13"/>
      <c r="C786" s="37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 x14ac:dyDescent="0.15">
      <c r="A787" s="13"/>
      <c r="B787" s="13"/>
      <c r="C787" s="37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 x14ac:dyDescent="0.15">
      <c r="A788" s="13"/>
      <c r="B788" s="13"/>
      <c r="C788" s="37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 x14ac:dyDescent="0.15">
      <c r="A789" s="13"/>
      <c r="B789" s="13"/>
      <c r="C789" s="37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 x14ac:dyDescent="0.15">
      <c r="A790" s="13"/>
      <c r="B790" s="13"/>
      <c r="C790" s="37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 x14ac:dyDescent="0.15">
      <c r="A791" s="13"/>
      <c r="B791" s="13"/>
      <c r="C791" s="37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 x14ac:dyDescent="0.15">
      <c r="A792" s="13"/>
      <c r="B792" s="13"/>
      <c r="C792" s="37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 x14ac:dyDescent="0.15">
      <c r="A793" s="13"/>
      <c r="B793" s="13"/>
      <c r="C793" s="37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 x14ac:dyDescent="0.15">
      <c r="A794" s="13"/>
      <c r="B794" s="13"/>
      <c r="C794" s="37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 x14ac:dyDescent="0.15">
      <c r="A795" s="13"/>
      <c r="B795" s="13"/>
      <c r="C795" s="37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 x14ac:dyDescent="0.15">
      <c r="A796" s="13"/>
      <c r="B796" s="13"/>
      <c r="C796" s="37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 x14ac:dyDescent="0.15">
      <c r="A797" s="13"/>
      <c r="B797" s="13"/>
      <c r="C797" s="37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 x14ac:dyDescent="0.15">
      <c r="A798" s="13"/>
      <c r="B798" s="13"/>
      <c r="C798" s="37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 x14ac:dyDescent="0.15">
      <c r="A799" s="13"/>
      <c r="B799" s="13"/>
      <c r="C799" s="37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 x14ac:dyDescent="0.15">
      <c r="A800" s="13"/>
      <c r="B800" s="13"/>
      <c r="C800" s="37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 x14ac:dyDescent="0.15">
      <c r="A801" s="13"/>
      <c r="B801" s="13"/>
      <c r="C801" s="37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 x14ac:dyDescent="0.15">
      <c r="A802" s="13"/>
      <c r="B802" s="13"/>
      <c r="C802" s="37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 x14ac:dyDescent="0.15">
      <c r="A803" s="13"/>
      <c r="B803" s="13"/>
      <c r="C803" s="37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 x14ac:dyDescent="0.15">
      <c r="A804" s="13"/>
      <c r="B804" s="13"/>
      <c r="C804" s="37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 x14ac:dyDescent="0.15">
      <c r="A805" s="13"/>
      <c r="B805" s="13"/>
      <c r="C805" s="37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 x14ac:dyDescent="0.15">
      <c r="A806" s="13"/>
      <c r="B806" s="13"/>
      <c r="C806" s="37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 x14ac:dyDescent="0.15">
      <c r="A807" s="13"/>
      <c r="B807" s="13"/>
      <c r="C807" s="37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 x14ac:dyDescent="0.15">
      <c r="A808" s="13"/>
      <c r="B808" s="13"/>
      <c r="C808" s="37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 x14ac:dyDescent="0.15">
      <c r="A809" s="13"/>
      <c r="B809" s="13"/>
      <c r="C809" s="37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 x14ac:dyDescent="0.15">
      <c r="A810" s="13"/>
      <c r="B810" s="13"/>
      <c r="C810" s="37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 x14ac:dyDescent="0.15">
      <c r="A811" s="13"/>
      <c r="B811" s="13"/>
      <c r="C811" s="37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 x14ac:dyDescent="0.15">
      <c r="A812" s="13"/>
      <c r="B812" s="13"/>
      <c r="C812" s="37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 x14ac:dyDescent="0.15">
      <c r="A813" s="13"/>
      <c r="B813" s="13"/>
      <c r="C813" s="37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 x14ac:dyDescent="0.15">
      <c r="A814" s="13"/>
      <c r="B814" s="13"/>
      <c r="C814" s="37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 x14ac:dyDescent="0.15">
      <c r="A815" s="13"/>
      <c r="B815" s="13"/>
      <c r="C815" s="37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 x14ac:dyDescent="0.15">
      <c r="A816" s="13"/>
      <c r="B816" s="13"/>
      <c r="C816" s="37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 x14ac:dyDescent="0.15">
      <c r="A817" s="13"/>
      <c r="B817" s="13"/>
      <c r="C817" s="37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 x14ac:dyDescent="0.15">
      <c r="A818" s="13"/>
      <c r="B818" s="13"/>
      <c r="C818" s="37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 x14ac:dyDescent="0.15">
      <c r="A819" s="13"/>
      <c r="B819" s="13"/>
      <c r="C819" s="37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 x14ac:dyDescent="0.15">
      <c r="A820" s="13"/>
      <c r="B820" s="13"/>
      <c r="C820" s="37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 x14ac:dyDescent="0.15">
      <c r="A821" s="13"/>
      <c r="B821" s="13"/>
      <c r="C821" s="37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 x14ac:dyDescent="0.15">
      <c r="A822" s="13"/>
      <c r="B822" s="13"/>
      <c r="C822" s="37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 x14ac:dyDescent="0.15">
      <c r="A823" s="13"/>
      <c r="B823" s="13"/>
      <c r="C823" s="37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 x14ac:dyDescent="0.15">
      <c r="A824" s="13"/>
      <c r="B824" s="13"/>
      <c r="C824" s="37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 x14ac:dyDescent="0.15">
      <c r="A825" s="13"/>
      <c r="B825" s="13"/>
      <c r="C825" s="37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 x14ac:dyDescent="0.15">
      <c r="A826" s="13"/>
      <c r="B826" s="13"/>
      <c r="C826" s="37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 x14ac:dyDescent="0.15">
      <c r="A827" s="13"/>
      <c r="B827" s="13"/>
      <c r="C827" s="37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 x14ac:dyDescent="0.15">
      <c r="A828" s="13"/>
      <c r="B828" s="13"/>
      <c r="C828" s="37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 x14ac:dyDescent="0.15">
      <c r="A829" s="13"/>
      <c r="B829" s="13"/>
      <c r="C829" s="37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 x14ac:dyDescent="0.15">
      <c r="A830" s="13"/>
      <c r="B830" s="13"/>
      <c r="C830" s="37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 x14ac:dyDescent="0.15">
      <c r="A831" s="13"/>
      <c r="B831" s="13"/>
      <c r="C831" s="37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 x14ac:dyDescent="0.15">
      <c r="A832" s="13"/>
      <c r="B832" s="13"/>
      <c r="C832" s="37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 x14ac:dyDescent="0.15">
      <c r="A833" s="13"/>
      <c r="B833" s="13"/>
      <c r="C833" s="37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 x14ac:dyDescent="0.15">
      <c r="A834" s="13"/>
      <c r="B834" s="13"/>
      <c r="C834" s="37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 x14ac:dyDescent="0.15">
      <c r="A835" s="13"/>
      <c r="B835" s="13"/>
      <c r="C835" s="37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 x14ac:dyDescent="0.15">
      <c r="A836" s="13"/>
      <c r="B836" s="13"/>
      <c r="C836" s="37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 x14ac:dyDescent="0.15">
      <c r="A837" s="13"/>
      <c r="B837" s="13"/>
      <c r="C837" s="37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 x14ac:dyDescent="0.15">
      <c r="A838" s="13"/>
      <c r="B838" s="13"/>
      <c r="C838" s="37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 x14ac:dyDescent="0.15">
      <c r="A839" s="13"/>
      <c r="B839" s="13"/>
      <c r="C839" s="37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 x14ac:dyDescent="0.15">
      <c r="A840" s="13"/>
      <c r="B840" s="13"/>
      <c r="C840" s="37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 x14ac:dyDescent="0.15">
      <c r="A841" s="13"/>
      <c r="B841" s="13"/>
      <c r="C841" s="37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 x14ac:dyDescent="0.15">
      <c r="A842" s="13"/>
      <c r="B842" s="13"/>
      <c r="C842" s="37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 x14ac:dyDescent="0.15">
      <c r="A843" s="13"/>
      <c r="B843" s="13"/>
      <c r="C843" s="37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 x14ac:dyDescent="0.15">
      <c r="A844" s="13"/>
      <c r="B844" s="13"/>
      <c r="C844" s="37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 x14ac:dyDescent="0.15">
      <c r="A845" s="13"/>
      <c r="B845" s="13"/>
      <c r="C845" s="37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 x14ac:dyDescent="0.15">
      <c r="A846" s="13"/>
      <c r="B846" s="13"/>
      <c r="C846" s="37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 x14ac:dyDescent="0.15">
      <c r="A847" s="13"/>
      <c r="B847" s="13"/>
      <c r="C847" s="37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 x14ac:dyDescent="0.15">
      <c r="A848" s="13"/>
      <c r="B848" s="13"/>
      <c r="C848" s="37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 x14ac:dyDescent="0.15">
      <c r="A849" s="13"/>
      <c r="B849" s="13"/>
      <c r="C849" s="37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 x14ac:dyDescent="0.15">
      <c r="A850" s="13"/>
      <c r="B850" s="13"/>
      <c r="C850" s="37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 x14ac:dyDescent="0.15">
      <c r="A851" s="13"/>
      <c r="B851" s="13"/>
      <c r="C851" s="37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 x14ac:dyDescent="0.15">
      <c r="A852" s="13"/>
      <c r="B852" s="13"/>
      <c r="C852" s="37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 x14ac:dyDescent="0.15">
      <c r="A853" s="13"/>
      <c r="B853" s="13"/>
      <c r="C853" s="37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 x14ac:dyDescent="0.15">
      <c r="A854" s="13"/>
      <c r="B854" s="13"/>
      <c r="C854" s="37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 x14ac:dyDescent="0.15">
      <c r="A855" s="13"/>
      <c r="B855" s="13"/>
      <c r="C855" s="37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 x14ac:dyDescent="0.15">
      <c r="A856" s="13"/>
      <c r="B856" s="13"/>
      <c r="C856" s="37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 x14ac:dyDescent="0.15">
      <c r="A857" s="13"/>
      <c r="B857" s="13"/>
      <c r="C857" s="37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 x14ac:dyDescent="0.15">
      <c r="A858" s="13"/>
      <c r="B858" s="13"/>
      <c r="C858" s="37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 x14ac:dyDescent="0.15">
      <c r="A859" s="13"/>
      <c r="B859" s="13"/>
      <c r="C859" s="37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 x14ac:dyDescent="0.15">
      <c r="A860" s="13"/>
      <c r="B860" s="13"/>
      <c r="C860" s="37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 x14ac:dyDescent="0.15">
      <c r="A861" s="13"/>
      <c r="B861" s="13"/>
      <c r="C861" s="37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 x14ac:dyDescent="0.15">
      <c r="A862" s="13"/>
      <c r="B862" s="13"/>
      <c r="C862" s="37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 x14ac:dyDescent="0.15">
      <c r="A863" s="13"/>
      <c r="B863" s="13"/>
      <c r="C863" s="37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 x14ac:dyDescent="0.15">
      <c r="A864" s="13"/>
      <c r="B864" s="13"/>
      <c r="C864" s="37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 x14ac:dyDescent="0.15">
      <c r="A865" s="13"/>
      <c r="B865" s="13"/>
      <c r="C865" s="37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 x14ac:dyDescent="0.15">
      <c r="A866" s="13"/>
      <c r="B866" s="13"/>
      <c r="C866" s="37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 x14ac:dyDescent="0.15">
      <c r="A867" s="13"/>
      <c r="B867" s="13"/>
      <c r="C867" s="37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 x14ac:dyDescent="0.15">
      <c r="A868" s="13"/>
      <c r="B868" s="13"/>
      <c r="C868" s="37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 x14ac:dyDescent="0.15">
      <c r="A869" s="13"/>
      <c r="B869" s="13"/>
      <c r="C869" s="37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 x14ac:dyDescent="0.15">
      <c r="A870" s="13"/>
      <c r="B870" s="13"/>
      <c r="C870" s="37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 x14ac:dyDescent="0.15">
      <c r="A871" s="13"/>
      <c r="B871" s="13"/>
      <c r="C871" s="37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 x14ac:dyDescent="0.15">
      <c r="A872" s="13"/>
      <c r="B872" s="13"/>
      <c r="C872" s="37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 x14ac:dyDescent="0.15">
      <c r="A873" s="13"/>
      <c r="B873" s="13"/>
      <c r="C873" s="37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 x14ac:dyDescent="0.15">
      <c r="A874" s="13"/>
      <c r="B874" s="13"/>
      <c r="C874" s="37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 x14ac:dyDescent="0.15">
      <c r="A875" s="13"/>
      <c r="B875" s="13"/>
      <c r="C875" s="37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 x14ac:dyDescent="0.15">
      <c r="A876" s="13"/>
      <c r="B876" s="13"/>
      <c r="C876" s="37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 x14ac:dyDescent="0.15">
      <c r="A877" s="13"/>
      <c r="B877" s="13"/>
      <c r="C877" s="37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 x14ac:dyDescent="0.15">
      <c r="A878" s="13"/>
      <c r="B878" s="13"/>
      <c r="C878" s="37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 x14ac:dyDescent="0.15">
      <c r="A879" s="13"/>
      <c r="B879" s="13"/>
      <c r="C879" s="37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 x14ac:dyDescent="0.15">
      <c r="A880" s="13"/>
      <c r="B880" s="13"/>
      <c r="C880" s="37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 x14ac:dyDescent="0.15">
      <c r="A881" s="13"/>
      <c r="B881" s="13"/>
      <c r="C881" s="37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 x14ac:dyDescent="0.15">
      <c r="A882" s="13"/>
      <c r="B882" s="13"/>
      <c r="C882" s="37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 x14ac:dyDescent="0.15">
      <c r="A883" s="13"/>
      <c r="B883" s="13"/>
      <c r="C883" s="37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 x14ac:dyDescent="0.15">
      <c r="A884" s="13"/>
      <c r="B884" s="13"/>
      <c r="C884" s="37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 x14ac:dyDescent="0.15">
      <c r="A885" s="13"/>
      <c r="B885" s="13"/>
      <c r="C885" s="37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 x14ac:dyDescent="0.15">
      <c r="A886" s="13"/>
      <c r="B886" s="13"/>
      <c r="C886" s="37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 x14ac:dyDescent="0.15">
      <c r="A887" s="13"/>
      <c r="B887" s="13"/>
      <c r="C887" s="37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 x14ac:dyDescent="0.15">
      <c r="A888" s="13"/>
      <c r="B888" s="13"/>
      <c r="C888" s="37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 x14ac:dyDescent="0.15">
      <c r="A889" s="13"/>
      <c r="B889" s="13"/>
      <c r="C889" s="37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 x14ac:dyDescent="0.15">
      <c r="A890" s="13"/>
      <c r="B890" s="13"/>
      <c r="C890" s="37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 x14ac:dyDescent="0.15">
      <c r="A891" s="13"/>
      <c r="B891" s="13"/>
      <c r="C891" s="37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 x14ac:dyDescent="0.15">
      <c r="A892" s="13"/>
      <c r="B892" s="13"/>
      <c r="C892" s="37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 x14ac:dyDescent="0.15">
      <c r="A893" s="13"/>
      <c r="B893" s="13"/>
      <c r="C893" s="37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 x14ac:dyDescent="0.15">
      <c r="A894" s="13"/>
      <c r="B894" s="13"/>
      <c r="C894" s="37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 x14ac:dyDescent="0.15">
      <c r="A895" s="13"/>
      <c r="B895" s="13"/>
      <c r="C895" s="37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 x14ac:dyDescent="0.15">
      <c r="A896" s="13"/>
      <c r="B896" s="13"/>
      <c r="C896" s="37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 x14ac:dyDescent="0.15">
      <c r="A897" s="13"/>
      <c r="B897" s="13"/>
      <c r="C897" s="37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 x14ac:dyDescent="0.15">
      <c r="A898" s="13"/>
      <c r="B898" s="13"/>
      <c r="C898" s="37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 x14ac:dyDescent="0.15">
      <c r="A899" s="13"/>
      <c r="B899" s="13"/>
      <c r="C899" s="37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 x14ac:dyDescent="0.15">
      <c r="A900" s="13"/>
      <c r="B900" s="13"/>
      <c r="C900" s="37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 x14ac:dyDescent="0.15">
      <c r="A901" s="13"/>
      <c r="B901" s="13"/>
      <c r="C901" s="37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 x14ac:dyDescent="0.15">
      <c r="A902" s="13"/>
      <c r="B902" s="13"/>
      <c r="C902" s="37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 x14ac:dyDescent="0.15">
      <c r="A903" s="13"/>
      <c r="B903" s="13"/>
      <c r="C903" s="37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 x14ac:dyDescent="0.15">
      <c r="A904" s="13"/>
      <c r="B904" s="13"/>
      <c r="C904" s="37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 x14ac:dyDescent="0.15">
      <c r="A905" s="13"/>
      <c r="B905" s="13"/>
      <c r="C905" s="37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 x14ac:dyDescent="0.15">
      <c r="A906" s="13"/>
      <c r="B906" s="13"/>
      <c r="C906" s="37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 x14ac:dyDescent="0.15">
      <c r="A907" s="13"/>
      <c r="B907" s="13"/>
      <c r="C907" s="37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 x14ac:dyDescent="0.15">
      <c r="A908" s="13"/>
      <c r="B908" s="13"/>
      <c r="C908" s="37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 x14ac:dyDescent="0.15">
      <c r="A909" s="13"/>
      <c r="B909" s="13"/>
      <c r="C909" s="37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 x14ac:dyDescent="0.15">
      <c r="A910" s="13"/>
      <c r="B910" s="13"/>
      <c r="C910" s="37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 x14ac:dyDescent="0.15">
      <c r="A911" s="13"/>
      <c r="B911" s="13"/>
      <c r="C911" s="37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 x14ac:dyDescent="0.15">
      <c r="A912" s="13"/>
      <c r="B912" s="13"/>
      <c r="C912" s="37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 x14ac:dyDescent="0.15">
      <c r="A913" s="13"/>
      <c r="B913" s="13"/>
      <c r="C913" s="37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 x14ac:dyDescent="0.15">
      <c r="A914" s="13"/>
      <c r="B914" s="13"/>
      <c r="C914" s="37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 x14ac:dyDescent="0.15">
      <c r="A915" s="13"/>
      <c r="B915" s="13"/>
      <c r="C915" s="37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 x14ac:dyDescent="0.15">
      <c r="A916" s="13"/>
      <c r="B916" s="13"/>
      <c r="C916" s="37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 x14ac:dyDescent="0.15">
      <c r="A917" s="13"/>
      <c r="B917" s="13"/>
      <c r="C917" s="37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 x14ac:dyDescent="0.15">
      <c r="A918" s="13"/>
      <c r="B918" s="13"/>
      <c r="C918" s="37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 x14ac:dyDescent="0.15">
      <c r="A919" s="13"/>
      <c r="B919" s="13"/>
      <c r="C919" s="37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 x14ac:dyDescent="0.15">
      <c r="A920" s="13"/>
      <c r="B920" s="13"/>
      <c r="C920" s="37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 x14ac:dyDescent="0.15">
      <c r="A921" s="13"/>
      <c r="B921" s="13"/>
      <c r="C921" s="37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 x14ac:dyDescent="0.15">
      <c r="A922" s="13"/>
      <c r="B922" s="13"/>
      <c r="C922" s="37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 x14ac:dyDescent="0.15">
      <c r="A923" s="13"/>
      <c r="B923" s="13"/>
      <c r="C923" s="37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 x14ac:dyDescent="0.15">
      <c r="A924" s="13"/>
      <c r="B924" s="13"/>
      <c r="C924" s="37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 x14ac:dyDescent="0.15">
      <c r="A925" s="13"/>
      <c r="B925" s="13"/>
      <c r="C925" s="37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 x14ac:dyDescent="0.15">
      <c r="A926" s="13"/>
      <c r="B926" s="13"/>
      <c r="C926" s="37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 x14ac:dyDescent="0.15">
      <c r="A927" s="13"/>
      <c r="B927" s="13"/>
      <c r="C927" s="37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 x14ac:dyDescent="0.15">
      <c r="A928" s="13"/>
      <c r="B928" s="13"/>
      <c r="C928" s="37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 x14ac:dyDescent="0.15">
      <c r="A929" s="13"/>
      <c r="B929" s="13"/>
      <c r="C929" s="37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 x14ac:dyDescent="0.15">
      <c r="A930" s="13"/>
      <c r="B930" s="13"/>
      <c r="C930" s="37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 x14ac:dyDescent="0.15">
      <c r="A931" s="13"/>
      <c r="B931" s="13"/>
      <c r="C931" s="37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 x14ac:dyDescent="0.15">
      <c r="A932" s="13"/>
      <c r="B932" s="13"/>
      <c r="C932" s="37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 x14ac:dyDescent="0.15">
      <c r="A933" s="13"/>
      <c r="B933" s="13"/>
      <c r="C933" s="37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 x14ac:dyDescent="0.15">
      <c r="A934" s="13"/>
      <c r="B934" s="13"/>
      <c r="C934" s="37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 x14ac:dyDescent="0.15">
      <c r="A935" s="13"/>
      <c r="B935" s="13"/>
      <c r="C935" s="37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 x14ac:dyDescent="0.15">
      <c r="A936" s="13"/>
      <c r="B936" s="13"/>
      <c r="C936" s="37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 x14ac:dyDescent="0.15">
      <c r="A937" s="13"/>
      <c r="B937" s="13"/>
      <c r="C937" s="37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 x14ac:dyDescent="0.15">
      <c r="A938" s="13"/>
      <c r="B938" s="13"/>
      <c r="C938" s="37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 x14ac:dyDescent="0.15">
      <c r="A939" s="13"/>
      <c r="B939" s="13"/>
      <c r="C939" s="37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 x14ac:dyDescent="0.15">
      <c r="A940" s="13"/>
      <c r="B940" s="13"/>
      <c r="C940" s="37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 x14ac:dyDescent="0.15">
      <c r="A941" s="13"/>
      <c r="B941" s="13"/>
      <c r="C941" s="37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 x14ac:dyDescent="0.15">
      <c r="A942" s="13"/>
      <c r="B942" s="13"/>
      <c r="C942" s="37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 x14ac:dyDescent="0.15">
      <c r="A943" s="13"/>
      <c r="B943" s="13"/>
      <c r="C943" s="37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 x14ac:dyDescent="0.15">
      <c r="A944" s="13"/>
      <c r="B944" s="13"/>
      <c r="C944" s="37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 x14ac:dyDescent="0.15">
      <c r="A945" s="13"/>
      <c r="B945" s="13"/>
      <c r="C945" s="37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 x14ac:dyDescent="0.15">
      <c r="A946" s="13"/>
      <c r="B946" s="13"/>
      <c r="C946" s="37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 x14ac:dyDescent="0.15">
      <c r="A947" s="13"/>
      <c r="B947" s="13"/>
      <c r="C947" s="37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 x14ac:dyDescent="0.15">
      <c r="A948" s="13"/>
      <c r="B948" s="13"/>
      <c r="C948" s="37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 x14ac:dyDescent="0.15">
      <c r="A949" s="13"/>
      <c r="B949" s="13"/>
      <c r="C949" s="37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 x14ac:dyDescent="0.15">
      <c r="A950" s="13"/>
      <c r="B950" s="13"/>
      <c r="C950" s="37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 x14ac:dyDescent="0.15">
      <c r="A951" s="13"/>
      <c r="B951" s="13"/>
      <c r="C951" s="37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 x14ac:dyDescent="0.15">
      <c r="A952" s="13"/>
      <c r="B952" s="13"/>
      <c r="C952" s="37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 x14ac:dyDescent="0.15">
      <c r="A953" s="13"/>
      <c r="B953" s="13"/>
      <c r="C953" s="37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 x14ac:dyDescent="0.15">
      <c r="A954" s="13"/>
      <c r="B954" s="13"/>
      <c r="C954" s="37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 x14ac:dyDescent="0.15">
      <c r="A955" s="13"/>
      <c r="B955" s="13"/>
      <c r="C955" s="37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 x14ac:dyDescent="0.15">
      <c r="A956" s="13"/>
      <c r="B956" s="13"/>
      <c r="C956" s="37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 x14ac:dyDescent="0.15">
      <c r="A957" s="13"/>
      <c r="B957" s="13"/>
      <c r="C957" s="37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 x14ac:dyDescent="0.15">
      <c r="A958" s="13"/>
      <c r="B958" s="13"/>
      <c r="C958" s="37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 x14ac:dyDescent="0.15">
      <c r="A959" s="13"/>
      <c r="B959" s="13"/>
      <c r="C959" s="37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 x14ac:dyDescent="0.15">
      <c r="A960" s="13"/>
      <c r="B960" s="13"/>
      <c r="C960" s="37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 x14ac:dyDescent="0.15">
      <c r="A961" s="13"/>
      <c r="B961" s="13"/>
      <c r="C961" s="37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 x14ac:dyDescent="0.15">
      <c r="A962" s="13"/>
      <c r="B962" s="13"/>
      <c r="C962" s="37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 x14ac:dyDescent="0.15">
      <c r="A963" s="13"/>
      <c r="B963" s="13"/>
      <c r="C963" s="37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 x14ac:dyDescent="0.15">
      <c r="A964" s="13"/>
      <c r="B964" s="13"/>
      <c r="C964" s="37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 x14ac:dyDescent="0.15">
      <c r="A965" s="13"/>
      <c r="B965" s="13"/>
      <c r="C965" s="37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 x14ac:dyDescent="0.15">
      <c r="A966" s="13"/>
      <c r="B966" s="13"/>
      <c r="C966" s="37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 x14ac:dyDescent="0.15">
      <c r="A967" s="13"/>
      <c r="B967" s="13"/>
      <c r="C967" s="37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 x14ac:dyDescent="0.15">
      <c r="A968" s="13"/>
      <c r="B968" s="13"/>
      <c r="C968" s="37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 x14ac:dyDescent="0.15">
      <c r="A969" s="13"/>
      <c r="B969" s="13"/>
      <c r="C969" s="37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 x14ac:dyDescent="0.15">
      <c r="A970" s="13"/>
      <c r="B970" s="13"/>
      <c r="C970" s="37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 x14ac:dyDescent="0.15">
      <c r="A971" s="13"/>
      <c r="B971" s="13"/>
      <c r="C971" s="37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 x14ac:dyDescent="0.15">
      <c r="A972" s="13"/>
      <c r="B972" s="13"/>
      <c r="C972" s="37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 x14ac:dyDescent="0.15">
      <c r="A973" s="13"/>
      <c r="B973" s="13"/>
      <c r="C973" s="37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 x14ac:dyDescent="0.15">
      <c r="A974" s="13"/>
      <c r="B974" s="13"/>
      <c r="C974" s="37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 x14ac:dyDescent="0.15">
      <c r="A975" s="13"/>
      <c r="B975" s="13"/>
      <c r="C975" s="37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 x14ac:dyDescent="0.15">
      <c r="A976" s="13"/>
      <c r="B976" s="13"/>
      <c r="C976" s="37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 x14ac:dyDescent="0.15">
      <c r="A977" s="13"/>
      <c r="B977" s="13"/>
      <c r="C977" s="37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 x14ac:dyDescent="0.15">
      <c r="A978" s="13"/>
      <c r="B978" s="13"/>
      <c r="C978" s="37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 x14ac:dyDescent="0.15">
      <c r="A979" s="13"/>
      <c r="B979" s="13"/>
      <c r="C979" s="37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 x14ac:dyDescent="0.15">
      <c r="A980" s="13"/>
      <c r="B980" s="13"/>
      <c r="C980" s="37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 x14ac:dyDescent="0.15">
      <c r="A981" s="13"/>
      <c r="B981" s="13"/>
      <c r="C981" s="37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 x14ac:dyDescent="0.15">
      <c r="A982" s="13"/>
      <c r="B982" s="13"/>
      <c r="C982" s="37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 x14ac:dyDescent="0.15">
      <c r="A983" s="13"/>
      <c r="B983" s="13"/>
      <c r="C983" s="37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 x14ac:dyDescent="0.15">
      <c r="A984" s="13"/>
      <c r="B984" s="13"/>
      <c r="C984" s="37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 x14ac:dyDescent="0.15">
      <c r="A985" s="13"/>
      <c r="B985" s="13"/>
      <c r="C985" s="37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 x14ac:dyDescent="0.15">
      <c r="A986" s="13"/>
      <c r="B986" s="13"/>
      <c r="C986" s="37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 x14ac:dyDescent="0.15">
      <c r="A987" s="13"/>
      <c r="B987" s="13"/>
      <c r="C987" s="37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 x14ac:dyDescent="0.15">
      <c r="A988" s="13"/>
      <c r="B988" s="13"/>
      <c r="C988" s="37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 x14ac:dyDescent="0.15">
      <c r="A989" s="13"/>
      <c r="B989" s="13"/>
      <c r="C989" s="37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 x14ac:dyDescent="0.15">
      <c r="A990" s="13"/>
      <c r="B990" s="13"/>
      <c r="C990" s="37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 x14ac:dyDescent="0.15">
      <c r="A991" s="13"/>
      <c r="B991" s="13"/>
      <c r="C991" s="37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 x14ac:dyDescent="0.15">
      <c r="A992" s="13"/>
      <c r="B992" s="13"/>
      <c r="C992" s="37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 x14ac:dyDescent="0.15">
      <c r="A993" s="13"/>
      <c r="B993" s="13"/>
      <c r="C993" s="37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 x14ac:dyDescent="0.15">
      <c r="A994" s="13"/>
      <c r="B994" s="13"/>
      <c r="C994" s="37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 x14ac:dyDescent="0.15">
      <c r="A995" s="13"/>
      <c r="B995" s="13"/>
      <c r="C995" s="37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 x14ac:dyDescent="0.15">
      <c r="A996" s="13"/>
      <c r="B996" s="13"/>
      <c r="C996" s="37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 x14ac:dyDescent="0.15">
      <c r="A997" s="13"/>
      <c r="B997" s="13"/>
      <c r="C997" s="37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 x14ac:dyDescent="0.15">
      <c r="A998" s="13"/>
      <c r="B998" s="13"/>
      <c r="C998" s="37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 x14ac:dyDescent="0.15">
      <c r="A999" s="13"/>
      <c r="B999" s="13"/>
      <c r="C999" s="37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 x14ac:dyDescent="0.15">
      <c r="A1000" s="13"/>
      <c r="B1000" s="13"/>
      <c r="C1000" s="37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3">
    <mergeCell ref="A1:G2"/>
    <mergeCell ref="B3:D3"/>
    <mergeCell ref="F3:G3"/>
  </mergeCells>
  <conditionalFormatting sqref="A1">
    <cfRule type="colorScale" priority="1">
      <colorScale>
        <cfvo type="min"/>
        <cfvo type="max"/>
        <color rgb="FF57BB8A"/>
        <color rgb="FFFFFFFF"/>
      </colorScale>
    </cfRule>
  </conditionalFormatting>
  <pageMargins left="0.511811024" right="0.511811024" top="0.78740157499999996" bottom="0.78740157499999996" header="0" footer="0"/>
  <pageSetup orientation="landscape"/>
  <headerFooter>
    <oddFooter>&amp;R_x000D_&amp;1#&amp;"Calibri"&amp;10&amp;K008000 [ CLASSIFICAÇÃO: PÚBLICA ]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981"/>
  <sheetViews>
    <sheetView showGridLines="0" workbookViewId="0">
      <selection activeCell="F25" sqref="F25"/>
    </sheetView>
  </sheetViews>
  <sheetFormatPr defaultColWidth="14.4765625" defaultRowHeight="15" customHeight="1" x14ac:dyDescent="0.15"/>
  <cols>
    <col min="1" max="1" width="26.65625" customWidth="1"/>
    <col min="2" max="2" width="23.140625" customWidth="1"/>
    <col min="3" max="3" width="16.9140625" customWidth="1"/>
    <col min="4" max="4" width="21.37890625" customWidth="1"/>
    <col min="5" max="5" width="18.80859375" customWidth="1"/>
    <col min="6" max="6" width="17.7265625" customWidth="1"/>
    <col min="7" max="19" width="16.37109375" customWidth="1"/>
  </cols>
  <sheetData>
    <row r="1" spans="1:19" ht="75" customHeight="1" x14ac:dyDescent="0.15">
      <c r="A1" s="240" t="s">
        <v>195</v>
      </c>
      <c r="B1" s="240"/>
      <c r="C1" s="240"/>
      <c r="D1" s="240"/>
      <c r="E1" s="238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0.75" customHeight="1" x14ac:dyDescent="0.15">
      <c r="A2" s="38"/>
      <c r="B2" s="38"/>
      <c r="C2" s="38"/>
      <c r="D2" s="38"/>
      <c r="E2" s="235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19" ht="31.5" customHeight="1" x14ac:dyDescent="0.15">
      <c r="A3" s="173" t="s">
        <v>1</v>
      </c>
      <c r="B3" s="173" t="s">
        <v>3</v>
      </c>
      <c r="C3" s="173" t="s">
        <v>81</v>
      </c>
      <c r="D3" s="173" t="s">
        <v>82</v>
      </c>
      <c r="E3" s="235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ht="15" customHeight="1" x14ac:dyDescent="0.15">
      <c r="A4" s="168"/>
      <c r="B4" s="169"/>
      <c r="C4" s="170"/>
      <c r="D4" s="171"/>
      <c r="E4" s="235"/>
      <c r="F4" s="45"/>
      <c r="G4" s="45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</row>
    <row r="5" spans="1:19" ht="15" customHeight="1" x14ac:dyDescent="0.15">
      <c r="A5" s="168"/>
      <c r="B5" s="169"/>
      <c r="C5" s="170"/>
      <c r="D5" s="171"/>
      <c r="E5" s="235"/>
      <c r="F5" s="45"/>
      <c r="G5" s="45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</row>
    <row r="6" spans="1:19" ht="15" customHeight="1" x14ac:dyDescent="0.15">
      <c r="A6" s="168"/>
      <c r="B6" s="169"/>
      <c r="C6" s="170"/>
      <c r="D6" s="171"/>
      <c r="E6" s="235"/>
      <c r="F6" s="45"/>
      <c r="G6" s="45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</row>
    <row r="7" spans="1:19" ht="15" customHeight="1" x14ac:dyDescent="0.15">
      <c r="A7" s="168"/>
      <c r="B7" s="169"/>
      <c r="C7" s="170"/>
      <c r="D7" s="171"/>
      <c r="E7" s="235"/>
      <c r="F7" s="45"/>
      <c r="G7" s="45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</row>
    <row r="8" spans="1:19" ht="15" customHeight="1" x14ac:dyDescent="0.15">
      <c r="A8" s="168"/>
      <c r="B8" s="169"/>
      <c r="C8" s="170"/>
      <c r="D8" s="171"/>
      <c r="E8" s="235"/>
      <c r="F8" s="45"/>
      <c r="G8" s="45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</row>
    <row r="9" spans="1:19" ht="15" customHeight="1" x14ac:dyDescent="0.15">
      <c r="A9" s="168"/>
      <c r="B9" s="169"/>
      <c r="C9" s="170"/>
      <c r="D9" s="171"/>
      <c r="E9" s="235"/>
      <c r="F9" s="45"/>
      <c r="G9" s="45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</row>
    <row r="10" spans="1:19" ht="15" customHeight="1" x14ac:dyDescent="0.15">
      <c r="A10" s="168"/>
      <c r="B10" s="169"/>
      <c r="C10" s="170"/>
      <c r="D10" s="171"/>
      <c r="E10" s="235"/>
      <c r="F10" s="45"/>
      <c r="G10" s="45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</row>
    <row r="11" spans="1:19" ht="15" customHeight="1" x14ac:dyDescent="0.15">
      <c r="A11" s="168"/>
      <c r="B11" s="169"/>
      <c r="C11" s="170"/>
      <c r="D11" s="171"/>
      <c r="E11" s="235"/>
      <c r="F11" s="45"/>
      <c r="G11" s="45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</row>
    <row r="12" spans="1:19" ht="15" customHeight="1" x14ac:dyDescent="0.15">
      <c r="A12" s="168"/>
      <c r="B12" s="169"/>
      <c r="C12" s="170"/>
      <c r="D12" s="171"/>
      <c r="E12" s="235"/>
      <c r="F12" s="45"/>
      <c r="G12" s="45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</row>
    <row r="13" spans="1:19" ht="15" customHeight="1" x14ac:dyDescent="0.15">
      <c r="A13" s="168"/>
      <c r="B13" s="169"/>
      <c r="C13" s="170"/>
      <c r="D13" s="171"/>
      <c r="E13" s="235"/>
      <c r="F13" s="45"/>
      <c r="G13" s="45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</row>
    <row r="14" spans="1:19" ht="15" customHeight="1" x14ac:dyDescent="0.15">
      <c r="A14" s="168"/>
      <c r="B14" s="169"/>
      <c r="C14" s="170"/>
      <c r="D14" s="171"/>
      <c r="E14" s="235"/>
      <c r="F14" s="45"/>
      <c r="G14" s="45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</row>
    <row r="15" spans="1:19" ht="15" customHeight="1" x14ac:dyDescent="0.15">
      <c r="A15" s="167" t="s">
        <v>83</v>
      </c>
      <c r="B15" s="167"/>
      <c r="C15" s="172">
        <f>SUM(C4:C14)</f>
        <v>0</v>
      </c>
      <c r="D15" s="167"/>
      <c r="E15" s="235"/>
      <c r="F15" s="45"/>
      <c r="G15" s="45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</row>
    <row r="16" spans="1:19" ht="19.5" customHeight="1" x14ac:dyDescent="0.15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</row>
    <row r="17" spans="1:19" s="174" customFormat="1" ht="19.5" customHeight="1" x14ac:dyDescent="0.1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1:19" ht="19.5" customHeight="1" x14ac:dyDescent="0.15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</row>
    <row r="19" spans="1:19" ht="51.6" customHeight="1" x14ac:dyDescent="0.15">
      <c r="A19" s="239" t="s">
        <v>180</v>
      </c>
      <c r="B19" s="239"/>
      <c r="C19" s="239"/>
      <c r="D19" s="2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</row>
    <row r="20" spans="1:19" ht="19.5" customHeight="1" x14ac:dyDescent="0.15">
      <c r="A20" s="38"/>
      <c r="B20" s="38"/>
      <c r="C20" s="38"/>
      <c r="D20" s="38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</row>
    <row r="21" spans="1:19" ht="39" customHeight="1" x14ac:dyDescent="0.15">
      <c r="A21" s="185" t="s">
        <v>120</v>
      </c>
      <c r="B21" s="185" t="s">
        <v>47</v>
      </c>
      <c r="C21" s="185" t="s">
        <v>121</v>
      </c>
      <c r="D21" s="185" t="s">
        <v>183</v>
      </c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</row>
    <row r="22" spans="1:19" ht="19.5" customHeight="1" x14ac:dyDescent="0.15">
      <c r="A22" s="184" t="s">
        <v>172</v>
      </c>
      <c r="B22" s="169"/>
      <c r="C22" s="170"/>
      <c r="D22" s="171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</row>
    <row r="23" spans="1:19" ht="19.5" customHeight="1" x14ac:dyDescent="0.15">
      <c r="A23" s="184" t="s">
        <v>100</v>
      </c>
      <c r="B23" s="169"/>
      <c r="C23" s="170"/>
      <c r="D23" s="171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</row>
    <row r="24" spans="1:19" ht="19.5" customHeight="1" x14ac:dyDescent="0.2">
      <c r="A24" s="184" t="s">
        <v>181</v>
      </c>
      <c r="B24" s="169"/>
      <c r="C24" s="170"/>
      <c r="D24" s="171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</row>
    <row r="25" spans="1:19" ht="19.5" customHeight="1" x14ac:dyDescent="0.15">
      <c r="A25" s="184" t="s">
        <v>103</v>
      </c>
      <c r="B25" s="169"/>
      <c r="C25" s="170"/>
      <c r="D25" s="171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</row>
    <row r="26" spans="1:19" ht="19.5" customHeight="1" x14ac:dyDescent="0.15">
      <c r="A26" s="184" t="s">
        <v>182</v>
      </c>
      <c r="B26" s="169"/>
      <c r="C26" s="170"/>
      <c r="D26" s="171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</row>
    <row r="27" spans="1:19" ht="19.5" customHeight="1" x14ac:dyDescent="0.15">
      <c r="A27" s="184" t="s">
        <v>108</v>
      </c>
      <c r="B27" s="169"/>
      <c r="C27" s="170"/>
      <c r="D27" s="171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</row>
    <row r="28" spans="1:19" ht="19.5" customHeight="1" x14ac:dyDescent="0.15">
      <c r="A28" s="184" t="s">
        <v>170</v>
      </c>
      <c r="B28" s="169"/>
      <c r="C28" s="170"/>
      <c r="D28" s="171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</row>
    <row r="29" spans="1:19" ht="19.5" customHeight="1" x14ac:dyDescent="0.15">
      <c r="A29" s="168"/>
      <c r="B29" s="169"/>
      <c r="C29" s="170"/>
      <c r="D29" s="171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</row>
    <row r="30" spans="1:19" ht="19.5" customHeight="1" x14ac:dyDescent="0.15">
      <c r="A30" s="168"/>
      <c r="B30" s="169"/>
      <c r="C30" s="170"/>
      <c r="D30" s="171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</row>
    <row r="31" spans="1:19" ht="19.5" customHeight="1" x14ac:dyDescent="0.15">
      <c r="A31" s="168"/>
      <c r="B31" s="169"/>
      <c r="C31" s="170"/>
      <c r="D31" s="17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</row>
    <row r="32" spans="1:19" ht="19.5" customHeight="1" x14ac:dyDescent="0.15">
      <c r="A32" s="168"/>
      <c r="B32" s="169"/>
      <c r="C32" s="170"/>
      <c r="D32" s="171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</row>
    <row r="33" spans="1:19" ht="19.5" customHeight="1" x14ac:dyDescent="0.15">
      <c r="A33" s="167" t="s">
        <v>83</v>
      </c>
      <c r="B33" s="167"/>
      <c r="C33" s="172">
        <f>SUM(C22:C32)</f>
        <v>0</v>
      </c>
      <c r="D33" s="167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</row>
    <row r="34" spans="1:19" ht="19.5" customHeight="1" x14ac:dyDescent="0.1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</row>
    <row r="35" spans="1:19" ht="19.5" customHeight="1" x14ac:dyDescent="0.1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</row>
    <row r="36" spans="1:19" ht="19.5" customHeight="1" x14ac:dyDescent="0.1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</row>
    <row r="37" spans="1:19" ht="19.5" customHeight="1" x14ac:dyDescent="0.1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</row>
    <row r="38" spans="1:19" ht="19.5" customHeight="1" x14ac:dyDescent="0.1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</row>
    <row r="39" spans="1:19" ht="19.5" customHeight="1" x14ac:dyDescent="0.1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</row>
    <row r="40" spans="1:19" ht="19.5" customHeight="1" x14ac:dyDescent="0.1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</row>
    <row r="41" spans="1:19" ht="19.5" customHeight="1" x14ac:dyDescent="0.1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</row>
    <row r="42" spans="1:19" ht="19.5" customHeight="1" x14ac:dyDescent="0.1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</row>
    <row r="43" spans="1:19" ht="19.5" customHeight="1" x14ac:dyDescent="0.1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</row>
    <row r="44" spans="1:19" ht="19.5" customHeight="1" x14ac:dyDescent="0.1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</row>
    <row r="45" spans="1:19" ht="19.5" customHeight="1" x14ac:dyDescent="0.1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</row>
    <row r="46" spans="1:19" ht="19.5" customHeight="1" x14ac:dyDescent="0.1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</row>
    <row r="47" spans="1:19" ht="19.5" customHeight="1" x14ac:dyDescent="0.1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</row>
    <row r="48" spans="1:19" ht="19.5" customHeight="1" x14ac:dyDescent="0.1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</row>
    <row r="49" spans="1:19" ht="19.5" customHeight="1" x14ac:dyDescent="0.1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</row>
    <row r="50" spans="1:19" ht="19.5" customHeight="1" x14ac:dyDescent="0.1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</row>
    <row r="51" spans="1:19" ht="19.5" customHeight="1" x14ac:dyDescent="0.1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</row>
    <row r="52" spans="1:19" ht="19.5" customHeight="1" x14ac:dyDescent="0.1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</row>
    <row r="53" spans="1:19" ht="19.5" customHeight="1" x14ac:dyDescent="0.1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</row>
    <row r="54" spans="1:19" ht="19.5" customHeight="1" x14ac:dyDescent="0.1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</row>
    <row r="55" spans="1:19" ht="19.5" customHeight="1" x14ac:dyDescent="0.1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</row>
    <row r="56" spans="1:19" ht="19.5" customHeight="1" x14ac:dyDescent="0.1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</row>
    <row r="57" spans="1:19" ht="19.5" customHeight="1" x14ac:dyDescent="0.1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</row>
    <row r="58" spans="1:19" ht="19.5" customHeight="1" x14ac:dyDescent="0.1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</row>
    <row r="59" spans="1:19" ht="19.5" customHeight="1" x14ac:dyDescent="0.1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</row>
    <row r="60" spans="1:19" ht="19.5" customHeight="1" x14ac:dyDescent="0.1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</row>
    <row r="61" spans="1:19" ht="19.5" customHeight="1" x14ac:dyDescent="0.1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</row>
    <row r="62" spans="1:19" ht="19.5" customHeight="1" x14ac:dyDescent="0.1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</row>
    <row r="63" spans="1:19" ht="19.5" customHeight="1" x14ac:dyDescent="0.1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</row>
    <row r="64" spans="1:19" ht="19.5" customHeight="1" x14ac:dyDescent="0.1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</row>
    <row r="65" spans="1:19" ht="19.5" customHeight="1" x14ac:dyDescent="0.1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</row>
    <row r="66" spans="1:19" ht="19.5" customHeight="1" x14ac:dyDescent="0.1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</row>
    <row r="67" spans="1:19" ht="19.5" customHeight="1" x14ac:dyDescent="0.1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</row>
    <row r="68" spans="1:19" ht="19.5" customHeight="1" x14ac:dyDescent="0.1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</row>
    <row r="69" spans="1:19" ht="19.5" customHeight="1" x14ac:dyDescent="0.1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</row>
    <row r="70" spans="1:19" ht="19.5" customHeight="1" x14ac:dyDescent="0.1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</row>
    <row r="71" spans="1:19" ht="19.5" customHeight="1" x14ac:dyDescent="0.1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</row>
    <row r="72" spans="1:19" ht="19.5" customHeight="1" x14ac:dyDescent="0.1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</row>
    <row r="73" spans="1:19" ht="19.5" customHeight="1" x14ac:dyDescent="0.1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</row>
    <row r="74" spans="1:19" ht="19.5" customHeight="1" x14ac:dyDescent="0.1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</row>
    <row r="75" spans="1:19" ht="19.5" customHeight="1" x14ac:dyDescent="0.1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</row>
    <row r="76" spans="1:19" ht="19.5" customHeight="1" x14ac:dyDescent="0.1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</row>
    <row r="77" spans="1:19" ht="19.5" customHeight="1" x14ac:dyDescent="0.1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</row>
    <row r="78" spans="1:19" ht="19.5" customHeight="1" x14ac:dyDescent="0.1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</row>
    <row r="79" spans="1:19" ht="19.5" customHeight="1" x14ac:dyDescent="0.1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</row>
    <row r="80" spans="1:19" ht="19.5" customHeight="1" x14ac:dyDescent="0.1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</row>
    <row r="81" spans="1:19" ht="19.5" customHeight="1" x14ac:dyDescent="0.1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</row>
    <row r="82" spans="1:19" ht="19.5" customHeight="1" x14ac:dyDescent="0.1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</row>
    <row r="83" spans="1:19" ht="19.5" customHeight="1" x14ac:dyDescent="0.1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</row>
    <row r="84" spans="1:19" ht="19.5" customHeight="1" x14ac:dyDescent="0.1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</row>
    <row r="85" spans="1:19" ht="19.5" customHeight="1" x14ac:dyDescent="0.1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</row>
    <row r="86" spans="1:19" ht="19.5" customHeight="1" x14ac:dyDescent="0.1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</row>
    <row r="87" spans="1:19" ht="19.5" customHeight="1" x14ac:dyDescent="0.1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</row>
    <row r="88" spans="1:19" ht="19.5" customHeight="1" x14ac:dyDescent="0.1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</row>
    <row r="89" spans="1:19" ht="19.5" customHeight="1" x14ac:dyDescent="0.1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</row>
    <row r="90" spans="1:19" ht="19.5" customHeight="1" x14ac:dyDescent="0.1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</row>
    <row r="91" spans="1:19" ht="19.5" customHeight="1" x14ac:dyDescent="0.1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</row>
    <row r="92" spans="1:19" ht="19.5" customHeight="1" x14ac:dyDescent="0.1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</row>
    <row r="93" spans="1:19" ht="19.5" customHeight="1" x14ac:dyDescent="0.1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</row>
    <row r="94" spans="1:19" ht="19.5" customHeight="1" x14ac:dyDescent="0.1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</row>
    <row r="95" spans="1:19" ht="19.5" customHeight="1" x14ac:dyDescent="0.1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</row>
    <row r="96" spans="1:19" ht="19.5" customHeight="1" x14ac:dyDescent="0.1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</row>
    <row r="97" spans="1:19" ht="19.5" customHeight="1" x14ac:dyDescent="0.1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</row>
    <row r="98" spans="1:19" ht="19.5" customHeight="1" x14ac:dyDescent="0.1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</row>
    <row r="99" spans="1:19" ht="19.5" customHeight="1" x14ac:dyDescent="0.1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</row>
    <row r="100" spans="1:19" ht="19.5" customHeight="1" x14ac:dyDescent="0.1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</row>
    <row r="101" spans="1:19" ht="19.5" customHeight="1" x14ac:dyDescent="0.1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</row>
    <row r="102" spans="1:19" ht="19.5" customHeight="1" x14ac:dyDescent="0.1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</row>
    <row r="103" spans="1:19" ht="19.5" customHeight="1" x14ac:dyDescent="0.1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</row>
    <row r="104" spans="1:19" ht="19.5" customHeight="1" x14ac:dyDescent="0.1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</row>
    <row r="105" spans="1:19" ht="19.5" customHeight="1" x14ac:dyDescent="0.1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</row>
    <row r="106" spans="1:19" ht="19.5" customHeight="1" x14ac:dyDescent="0.1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</row>
    <row r="107" spans="1:19" ht="19.5" customHeight="1" x14ac:dyDescent="0.1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</row>
    <row r="108" spans="1:19" ht="19.5" customHeight="1" x14ac:dyDescent="0.1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</row>
    <row r="109" spans="1:19" ht="19.5" customHeight="1" x14ac:dyDescent="0.1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</row>
    <row r="110" spans="1:19" ht="19.5" customHeight="1" x14ac:dyDescent="0.1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</row>
    <row r="111" spans="1:19" ht="19.5" customHeight="1" x14ac:dyDescent="0.1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</row>
    <row r="112" spans="1:19" ht="19.5" customHeight="1" x14ac:dyDescent="0.1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</row>
    <row r="113" spans="1:19" ht="19.5" customHeight="1" x14ac:dyDescent="0.1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</row>
    <row r="114" spans="1:19" ht="19.5" customHeight="1" x14ac:dyDescent="0.1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</row>
    <row r="115" spans="1:19" ht="19.5" customHeight="1" x14ac:dyDescent="0.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</row>
    <row r="116" spans="1:19" ht="19.5" customHeight="1" x14ac:dyDescent="0.1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</row>
    <row r="117" spans="1:19" ht="19.5" customHeight="1" x14ac:dyDescent="0.1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</row>
    <row r="118" spans="1:19" ht="19.5" customHeight="1" x14ac:dyDescent="0.1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</row>
    <row r="119" spans="1:19" ht="19.5" customHeight="1" x14ac:dyDescent="0.1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</row>
    <row r="120" spans="1:19" ht="19.5" customHeight="1" x14ac:dyDescent="0.1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</row>
    <row r="121" spans="1:19" ht="19.5" customHeight="1" x14ac:dyDescent="0.1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</row>
    <row r="122" spans="1:19" ht="19.5" customHeight="1" x14ac:dyDescent="0.1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</row>
    <row r="123" spans="1:19" ht="19.5" customHeight="1" x14ac:dyDescent="0.1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</row>
    <row r="124" spans="1:19" ht="19.5" customHeight="1" x14ac:dyDescent="0.1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</row>
    <row r="125" spans="1:19" ht="19.5" customHeight="1" x14ac:dyDescent="0.1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</row>
    <row r="126" spans="1:19" ht="19.5" customHeight="1" x14ac:dyDescent="0.1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</row>
    <row r="127" spans="1:19" ht="19.5" customHeight="1" x14ac:dyDescent="0.1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</row>
    <row r="128" spans="1:19" ht="19.5" customHeight="1" x14ac:dyDescent="0.1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</row>
    <row r="129" spans="1:19" ht="19.5" customHeight="1" x14ac:dyDescent="0.1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</row>
    <row r="130" spans="1:19" ht="19.5" customHeight="1" x14ac:dyDescent="0.1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</row>
    <row r="131" spans="1:19" ht="19.5" customHeight="1" x14ac:dyDescent="0.1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</row>
    <row r="132" spans="1:19" ht="19.5" customHeight="1" x14ac:dyDescent="0.1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</row>
    <row r="133" spans="1:19" ht="19.5" customHeight="1" x14ac:dyDescent="0.1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</row>
    <row r="134" spans="1:19" ht="19.5" customHeight="1" x14ac:dyDescent="0.1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</row>
    <row r="135" spans="1:19" ht="19.5" customHeight="1" x14ac:dyDescent="0.1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</row>
    <row r="136" spans="1:19" ht="19.5" customHeight="1" x14ac:dyDescent="0.1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</row>
    <row r="137" spans="1:19" ht="19.5" customHeight="1" x14ac:dyDescent="0.1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</row>
    <row r="138" spans="1:19" ht="19.5" customHeight="1" x14ac:dyDescent="0.1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</row>
    <row r="139" spans="1:19" ht="19.5" customHeight="1" x14ac:dyDescent="0.1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19" ht="19.5" customHeight="1" x14ac:dyDescent="0.1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</row>
    <row r="141" spans="1:19" ht="19.5" customHeight="1" x14ac:dyDescent="0.1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</row>
    <row r="142" spans="1:19" ht="19.5" customHeight="1" x14ac:dyDescent="0.1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</row>
    <row r="143" spans="1:19" ht="19.5" customHeight="1" x14ac:dyDescent="0.1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</row>
    <row r="144" spans="1:19" ht="19.5" customHeight="1" x14ac:dyDescent="0.15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</row>
    <row r="145" spans="1:19" ht="19.5" customHeight="1" x14ac:dyDescent="0.1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</row>
    <row r="146" spans="1:19" ht="19.5" customHeight="1" x14ac:dyDescent="0.1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</row>
    <row r="147" spans="1:19" ht="19.5" customHeight="1" x14ac:dyDescent="0.1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</row>
    <row r="148" spans="1:19" ht="19.5" customHeight="1" x14ac:dyDescent="0.1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</row>
    <row r="149" spans="1:19" ht="19.5" customHeight="1" x14ac:dyDescent="0.1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</row>
    <row r="150" spans="1:19" ht="19.5" customHeight="1" x14ac:dyDescent="0.1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</row>
    <row r="151" spans="1:19" ht="19.5" customHeight="1" x14ac:dyDescent="0.1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</row>
    <row r="152" spans="1:19" ht="19.5" customHeight="1" x14ac:dyDescent="0.1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</row>
    <row r="153" spans="1:19" ht="19.5" customHeight="1" x14ac:dyDescent="0.1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</row>
    <row r="154" spans="1:19" ht="19.5" customHeight="1" x14ac:dyDescent="0.1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</row>
    <row r="155" spans="1:19" ht="19.5" customHeight="1" x14ac:dyDescent="0.1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</row>
    <row r="156" spans="1:19" ht="19.5" customHeight="1" x14ac:dyDescent="0.1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</row>
    <row r="157" spans="1:19" ht="19.5" customHeight="1" x14ac:dyDescent="0.1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</row>
    <row r="158" spans="1:19" ht="19.5" customHeight="1" x14ac:dyDescent="0.1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</row>
    <row r="159" spans="1:19" ht="19.5" customHeight="1" x14ac:dyDescent="0.1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</row>
    <row r="160" spans="1:19" ht="19.5" customHeight="1" x14ac:dyDescent="0.1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</row>
    <row r="161" spans="1:19" ht="19.5" customHeight="1" x14ac:dyDescent="0.1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</row>
    <row r="162" spans="1:19" ht="19.5" customHeight="1" x14ac:dyDescent="0.1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</row>
    <row r="163" spans="1:19" ht="19.5" customHeight="1" x14ac:dyDescent="0.1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</row>
    <row r="164" spans="1:19" ht="19.5" customHeight="1" x14ac:dyDescent="0.1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</row>
    <row r="165" spans="1:19" ht="19.5" customHeight="1" x14ac:dyDescent="0.1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</row>
    <row r="166" spans="1:19" ht="19.5" customHeight="1" x14ac:dyDescent="0.15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</row>
    <row r="167" spans="1:19" ht="19.5" customHeight="1" x14ac:dyDescent="0.1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</row>
    <row r="168" spans="1:19" ht="19.5" customHeight="1" x14ac:dyDescent="0.15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</row>
    <row r="169" spans="1:19" ht="19.5" customHeight="1" x14ac:dyDescent="0.15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</row>
    <row r="170" spans="1:19" ht="19.5" customHeight="1" x14ac:dyDescent="0.15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</row>
    <row r="171" spans="1:19" ht="19.5" customHeight="1" x14ac:dyDescent="0.1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</row>
    <row r="172" spans="1:19" ht="19.5" customHeight="1" x14ac:dyDescent="0.1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</row>
    <row r="173" spans="1:19" ht="19.5" customHeight="1" x14ac:dyDescent="0.15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</row>
    <row r="174" spans="1:19" ht="19.5" customHeight="1" x14ac:dyDescent="0.15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</row>
    <row r="175" spans="1:19" ht="19.5" customHeight="1" x14ac:dyDescent="0.1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</row>
    <row r="176" spans="1:19" ht="19.5" customHeight="1" x14ac:dyDescent="0.15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</row>
    <row r="177" spans="1:19" ht="19.5" customHeight="1" x14ac:dyDescent="0.1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</row>
    <row r="178" spans="1:19" ht="19.5" customHeight="1" x14ac:dyDescent="0.15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</row>
    <row r="179" spans="1:19" ht="19.5" customHeight="1" x14ac:dyDescent="0.15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</row>
    <row r="180" spans="1:19" ht="19.5" customHeight="1" x14ac:dyDescent="0.1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</row>
    <row r="181" spans="1:19" ht="19.5" customHeight="1" x14ac:dyDescent="0.15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</row>
    <row r="182" spans="1:19" ht="19.5" customHeight="1" x14ac:dyDescent="0.15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</row>
    <row r="183" spans="1:19" ht="19.5" customHeight="1" x14ac:dyDescent="0.15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</row>
    <row r="184" spans="1:19" ht="19.5" customHeight="1" x14ac:dyDescent="0.15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</row>
    <row r="185" spans="1:19" ht="19.5" customHeight="1" x14ac:dyDescent="0.1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</row>
    <row r="186" spans="1:19" ht="19.5" customHeight="1" x14ac:dyDescent="0.15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</row>
    <row r="187" spans="1:19" ht="19.5" customHeight="1" x14ac:dyDescent="0.15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</row>
    <row r="188" spans="1:19" ht="19.5" customHeight="1" x14ac:dyDescent="0.1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</row>
    <row r="189" spans="1:19" ht="19.5" customHeight="1" x14ac:dyDescent="0.15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</row>
    <row r="190" spans="1:19" ht="19.5" customHeight="1" x14ac:dyDescent="0.15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</row>
    <row r="191" spans="1:19" ht="19.5" customHeight="1" x14ac:dyDescent="0.15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</row>
    <row r="192" spans="1:19" ht="19.5" customHeight="1" x14ac:dyDescent="0.1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</row>
    <row r="193" spans="1:19" ht="19.5" customHeight="1" x14ac:dyDescent="0.15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</row>
    <row r="194" spans="1:19" ht="19.5" customHeight="1" x14ac:dyDescent="0.15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</row>
    <row r="195" spans="1:19" ht="19.5" customHeight="1" x14ac:dyDescent="0.1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</row>
    <row r="196" spans="1:19" ht="19.5" customHeight="1" x14ac:dyDescent="0.15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</row>
    <row r="197" spans="1:19" ht="19.5" customHeight="1" x14ac:dyDescent="0.15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</row>
    <row r="198" spans="1:19" ht="19.5" customHeight="1" x14ac:dyDescent="0.1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</row>
    <row r="199" spans="1:19" ht="19.5" customHeight="1" x14ac:dyDescent="0.15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</row>
    <row r="200" spans="1:19" ht="19.5" customHeight="1" x14ac:dyDescent="0.15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</row>
    <row r="201" spans="1:19" ht="19.5" customHeight="1" x14ac:dyDescent="0.1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</row>
    <row r="202" spans="1:19" ht="15.75" customHeight="1" x14ac:dyDescent="0.15"/>
    <row r="203" spans="1:19" ht="15.75" customHeight="1" x14ac:dyDescent="0.15"/>
    <row r="204" spans="1:19" ht="15.75" customHeight="1" x14ac:dyDescent="0.15"/>
    <row r="205" spans="1:19" ht="15.75" customHeight="1" x14ac:dyDescent="0.15"/>
    <row r="206" spans="1:19" ht="15.75" customHeight="1" x14ac:dyDescent="0.15"/>
    <row r="207" spans="1:19" ht="15.75" customHeight="1" x14ac:dyDescent="0.15"/>
    <row r="208" spans="1:19" ht="15.75" customHeight="1" x14ac:dyDescent="0.15"/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</sheetData>
  <mergeCells count="3">
    <mergeCell ref="E1:E15"/>
    <mergeCell ref="A19:D19"/>
    <mergeCell ref="A1:D1"/>
  </mergeCells>
  <phoneticPr fontId="59" type="noConversion"/>
  <conditionalFormatting sqref="A1">
    <cfRule type="colorScale" priority="1">
      <colorScale>
        <cfvo type="min"/>
        <cfvo type="max"/>
        <color rgb="FF57BB8A"/>
        <color rgb="FFFFFFFF"/>
      </colorScale>
    </cfRule>
  </conditionalFormatting>
  <conditionalFormatting sqref="A19">
    <cfRule type="colorScale" priority="8">
      <colorScale>
        <cfvo type="min"/>
        <cfvo type="max"/>
        <color rgb="FF57BB8A"/>
        <color rgb="FFFFFFFF"/>
      </colorScale>
    </cfRule>
  </conditionalFormatting>
  <pageMargins left="0.5" right="0.5" top="0.75" bottom="0.75" header="0" footer="0"/>
  <pageSetup orientation="portrait" r:id="rId1"/>
  <headerFooter>
    <oddFooter>&amp;C000000&amp;P&amp;R_x000D_&amp;1#&amp;"Calibri"&amp;10&amp;K008000 [ CLASSIFICAÇÃO: PÚBLICA ]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L992"/>
  <sheetViews>
    <sheetView showGridLines="0" zoomScale="80" zoomScaleNormal="80" workbookViewId="0">
      <pane xSplit="1" topLeftCell="D1" activePane="topRight" state="frozen"/>
      <selection pane="topRight" activeCell="A44" sqref="A44"/>
    </sheetView>
  </sheetViews>
  <sheetFormatPr defaultColWidth="14.4765625" defaultRowHeight="15" customHeight="1" outlineLevelCol="1" x14ac:dyDescent="0.15"/>
  <cols>
    <col min="1" max="1" width="18.9453125" customWidth="1"/>
    <col min="2" max="2" width="16.1015625" hidden="1" customWidth="1" outlineLevel="1"/>
    <col min="3" max="3" width="16.37109375" hidden="1" customWidth="1" outlineLevel="1"/>
    <col min="4" max="4" width="16.77734375" customWidth="1" collapsed="1"/>
    <col min="5" max="5" width="16.1015625" hidden="1" customWidth="1" outlineLevel="1"/>
    <col min="6" max="6" width="16.37109375" hidden="1" customWidth="1" outlineLevel="1"/>
    <col min="7" max="7" width="16.1015625" customWidth="1" collapsed="1"/>
    <col min="8" max="8" width="16.1015625" hidden="1" customWidth="1" outlineLevel="1"/>
    <col min="9" max="9" width="16.37109375" hidden="1" customWidth="1" outlineLevel="1"/>
    <col min="10" max="10" width="16.1015625" customWidth="1" collapsed="1"/>
    <col min="11" max="11" width="16.1015625" hidden="1" customWidth="1" outlineLevel="1"/>
    <col min="12" max="12" width="16.37109375" hidden="1" customWidth="1" outlineLevel="1"/>
    <col min="13" max="13" width="16.1015625" customWidth="1" collapsed="1"/>
    <col min="14" max="14" width="16.1015625" hidden="1" customWidth="1" outlineLevel="1"/>
    <col min="15" max="15" width="16.37109375" hidden="1" customWidth="1" outlineLevel="1"/>
    <col min="16" max="16" width="16.1015625" customWidth="1" collapsed="1"/>
    <col min="17" max="17" width="16.1015625" hidden="1" customWidth="1" outlineLevel="1"/>
    <col min="18" max="18" width="16.37109375" hidden="1" customWidth="1" outlineLevel="1"/>
    <col min="19" max="19" width="16.1015625" customWidth="1" collapsed="1"/>
    <col min="20" max="20" width="16.1015625" hidden="1" customWidth="1" outlineLevel="1"/>
    <col min="21" max="21" width="16.37109375" hidden="1" customWidth="1" outlineLevel="1"/>
    <col min="22" max="22" width="16.37109375" customWidth="1" collapsed="1"/>
    <col min="23" max="23" width="16.1015625" hidden="1" customWidth="1" outlineLevel="1"/>
    <col min="24" max="24" width="16.37109375" hidden="1" customWidth="1" outlineLevel="1"/>
    <col min="25" max="25" width="16.1015625" customWidth="1" collapsed="1"/>
    <col min="26" max="26" width="16.1015625" hidden="1" customWidth="1" outlineLevel="1"/>
    <col min="27" max="27" width="16.37109375" hidden="1" customWidth="1" outlineLevel="1"/>
    <col min="28" max="28" width="16.1015625" customWidth="1" collapsed="1"/>
    <col min="29" max="29" width="16.1015625" hidden="1" customWidth="1" outlineLevel="1"/>
    <col min="30" max="30" width="16.37109375" hidden="1" customWidth="1" outlineLevel="1"/>
    <col min="31" max="31" width="16.1015625" customWidth="1" collapsed="1"/>
    <col min="32" max="32" width="16.1015625" hidden="1" customWidth="1" outlineLevel="1"/>
    <col min="33" max="33" width="16.37109375" hidden="1" customWidth="1" outlineLevel="1"/>
    <col min="34" max="34" width="16.1015625" customWidth="1" collapsed="1"/>
    <col min="35" max="35" width="16.1015625" hidden="1" customWidth="1" outlineLevel="1"/>
    <col min="36" max="36" width="16.37109375" hidden="1" customWidth="1" outlineLevel="1"/>
    <col min="37" max="37" width="16.1015625" customWidth="1" collapsed="1"/>
    <col min="38" max="38" width="16.37109375" hidden="1" customWidth="1"/>
  </cols>
  <sheetData>
    <row r="1" spans="1:38" ht="57" customHeight="1" thickBot="1" x14ac:dyDescent="0.2">
      <c r="A1" s="47"/>
      <c r="B1" s="47"/>
      <c r="C1" s="47"/>
      <c r="D1" s="244" t="s">
        <v>202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244"/>
      <c r="AJ1" s="244"/>
      <c r="AK1" s="244"/>
      <c r="AL1" s="48"/>
    </row>
    <row r="2" spans="1:38" ht="3" customHeight="1" thickBot="1" x14ac:dyDescent="0.2">
      <c r="A2" s="49"/>
      <c r="B2" s="249"/>
      <c r="C2" s="250"/>
      <c r="D2" s="228"/>
      <c r="E2" s="249"/>
      <c r="F2" s="250"/>
      <c r="G2" s="228"/>
      <c r="H2" s="249"/>
      <c r="I2" s="250"/>
      <c r="J2" s="228"/>
      <c r="K2" s="249"/>
      <c r="L2" s="250"/>
      <c r="M2" s="228"/>
      <c r="N2" s="249"/>
      <c r="O2" s="250"/>
      <c r="P2" s="228"/>
      <c r="Q2" s="249"/>
      <c r="R2" s="250"/>
      <c r="S2" s="228"/>
      <c r="T2" s="249"/>
      <c r="U2" s="250"/>
      <c r="V2" s="228"/>
      <c r="W2" s="249"/>
      <c r="X2" s="250"/>
      <c r="Y2" s="228"/>
      <c r="Z2" s="249"/>
      <c r="AA2" s="250"/>
      <c r="AB2" s="228"/>
      <c r="AC2" s="249"/>
      <c r="AD2" s="250"/>
      <c r="AE2" s="228"/>
      <c r="AF2" s="249"/>
      <c r="AG2" s="250"/>
      <c r="AH2" s="228"/>
      <c r="AI2" s="249"/>
      <c r="AJ2" s="250"/>
      <c r="AK2" s="251"/>
      <c r="AL2" s="48"/>
    </row>
    <row r="3" spans="1:38" ht="13.5" customHeight="1" x14ac:dyDescent="0.15">
      <c r="A3" s="49" t="s">
        <v>84</v>
      </c>
      <c r="B3" s="249" t="s">
        <v>85</v>
      </c>
      <c r="C3" s="250"/>
      <c r="D3" s="228"/>
      <c r="E3" s="249" t="s">
        <v>86</v>
      </c>
      <c r="F3" s="250"/>
      <c r="G3" s="228"/>
      <c r="H3" s="249" t="s">
        <v>87</v>
      </c>
      <c r="I3" s="250"/>
      <c r="J3" s="228"/>
      <c r="K3" s="249" t="s">
        <v>88</v>
      </c>
      <c r="L3" s="250"/>
      <c r="M3" s="228"/>
      <c r="N3" s="249" t="s">
        <v>89</v>
      </c>
      <c r="O3" s="250"/>
      <c r="P3" s="228"/>
      <c r="Q3" s="249" t="s">
        <v>90</v>
      </c>
      <c r="R3" s="250"/>
      <c r="S3" s="228"/>
      <c r="T3" s="249" t="s">
        <v>91</v>
      </c>
      <c r="U3" s="250"/>
      <c r="V3" s="228"/>
      <c r="W3" s="249" t="s">
        <v>92</v>
      </c>
      <c r="X3" s="250"/>
      <c r="Y3" s="228"/>
      <c r="Z3" s="249" t="s">
        <v>93</v>
      </c>
      <c r="AA3" s="250"/>
      <c r="AB3" s="228"/>
      <c r="AC3" s="249" t="s">
        <v>94</v>
      </c>
      <c r="AD3" s="250"/>
      <c r="AE3" s="228"/>
      <c r="AF3" s="249" t="s">
        <v>95</v>
      </c>
      <c r="AG3" s="250"/>
      <c r="AH3" s="228"/>
      <c r="AI3" s="249" t="s">
        <v>96</v>
      </c>
      <c r="AJ3" s="250"/>
      <c r="AK3" s="251"/>
      <c r="AL3" s="48"/>
    </row>
    <row r="4" spans="1:38" ht="12.75" customHeight="1" x14ac:dyDescent="0.15">
      <c r="A4" s="177" t="s">
        <v>173</v>
      </c>
      <c r="B4" s="246">
        <v>10000</v>
      </c>
      <c r="C4" s="247"/>
      <c r="D4" s="248"/>
      <c r="E4" s="246"/>
      <c r="F4" s="247"/>
      <c r="G4" s="248"/>
      <c r="H4" s="246"/>
      <c r="I4" s="247"/>
      <c r="J4" s="248"/>
      <c r="K4" s="246"/>
      <c r="L4" s="247"/>
      <c r="M4" s="248"/>
      <c r="N4" s="246"/>
      <c r="O4" s="247"/>
      <c r="P4" s="248"/>
      <c r="Q4" s="246"/>
      <c r="R4" s="247"/>
      <c r="S4" s="248"/>
      <c r="T4" s="246"/>
      <c r="U4" s="247"/>
      <c r="V4" s="248"/>
      <c r="W4" s="246"/>
      <c r="X4" s="247"/>
      <c r="Y4" s="248"/>
      <c r="Z4" s="246"/>
      <c r="AA4" s="247"/>
      <c r="AB4" s="248"/>
      <c r="AC4" s="246"/>
      <c r="AD4" s="247"/>
      <c r="AE4" s="248"/>
      <c r="AF4" s="246"/>
      <c r="AG4" s="247"/>
      <c r="AH4" s="248"/>
      <c r="AI4" s="246"/>
      <c r="AJ4" s="247"/>
      <c r="AK4" s="248"/>
      <c r="AL4" s="48"/>
    </row>
    <row r="5" spans="1:38" ht="12.75" customHeight="1" x14ac:dyDescent="0.15">
      <c r="A5" s="178" t="s">
        <v>174</v>
      </c>
      <c r="B5" s="241">
        <v>500</v>
      </c>
      <c r="C5" s="242"/>
      <c r="D5" s="243"/>
      <c r="E5" s="241"/>
      <c r="F5" s="242"/>
      <c r="G5" s="243"/>
      <c r="H5" s="241"/>
      <c r="I5" s="242"/>
      <c r="J5" s="243"/>
      <c r="K5" s="241"/>
      <c r="L5" s="242"/>
      <c r="M5" s="243"/>
      <c r="N5" s="241"/>
      <c r="O5" s="242"/>
      <c r="P5" s="243"/>
      <c r="Q5" s="241"/>
      <c r="R5" s="242"/>
      <c r="S5" s="243"/>
      <c r="T5" s="241"/>
      <c r="U5" s="242"/>
      <c r="V5" s="243"/>
      <c r="W5" s="241"/>
      <c r="X5" s="242"/>
      <c r="Y5" s="243"/>
      <c r="Z5" s="241"/>
      <c r="AA5" s="242"/>
      <c r="AB5" s="243"/>
      <c r="AC5" s="241"/>
      <c r="AD5" s="242"/>
      <c r="AE5" s="243"/>
      <c r="AF5" s="241"/>
      <c r="AG5" s="242"/>
      <c r="AH5" s="243"/>
      <c r="AI5" s="241"/>
      <c r="AJ5" s="242"/>
      <c r="AK5" s="243"/>
      <c r="AL5" s="48"/>
    </row>
    <row r="6" spans="1:38" ht="12.75" customHeight="1" x14ac:dyDescent="0.15">
      <c r="A6" s="177" t="s">
        <v>175</v>
      </c>
      <c r="B6" s="246"/>
      <c r="C6" s="247"/>
      <c r="D6" s="248"/>
      <c r="E6" s="241"/>
      <c r="F6" s="242"/>
      <c r="G6" s="243"/>
      <c r="H6" s="241"/>
      <c r="I6" s="242"/>
      <c r="J6" s="243"/>
      <c r="K6" s="241"/>
      <c r="L6" s="242"/>
      <c r="M6" s="243"/>
      <c r="N6" s="241"/>
      <c r="O6" s="242"/>
      <c r="P6" s="243"/>
      <c r="Q6" s="241"/>
      <c r="R6" s="242"/>
      <c r="S6" s="243"/>
      <c r="T6" s="241"/>
      <c r="U6" s="242"/>
      <c r="V6" s="243"/>
      <c r="W6" s="241"/>
      <c r="X6" s="242"/>
      <c r="Y6" s="243"/>
      <c r="Z6" s="241"/>
      <c r="AA6" s="242"/>
      <c r="AB6" s="243"/>
      <c r="AC6" s="241"/>
      <c r="AD6" s="242"/>
      <c r="AE6" s="243"/>
      <c r="AF6" s="245"/>
      <c r="AG6" s="242"/>
      <c r="AH6" s="243"/>
      <c r="AI6" s="245"/>
      <c r="AJ6" s="242"/>
      <c r="AK6" s="243"/>
      <c r="AL6" s="48"/>
    </row>
    <row r="7" spans="1:38" ht="12.75" customHeight="1" thickBot="1" x14ac:dyDescent="0.2">
      <c r="A7" s="176" t="s">
        <v>84</v>
      </c>
      <c r="B7" s="252">
        <f>SUM(B4:D6)</f>
        <v>10500</v>
      </c>
      <c r="C7" s="253"/>
      <c r="D7" s="254"/>
      <c r="E7" s="252">
        <f>SUM(E4:G6)</f>
        <v>0</v>
      </c>
      <c r="F7" s="253"/>
      <c r="G7" s="254"/>
      <c r="H7" s="252">
        <f>SUM(H4:J6)</f>
        <v>0</v>
      </c>
      <c r="I7" s="253"/>
      <c r="J7" s="254"/>
      <c r="K7" s="252">
        <f>SUM(K4:M6)</f>
        <v>0</v>
      </c>
      <c r="L7" s="253"/>
      <c r="M7" s="254"/>
      <c r="N7" s="252">
        <f>SUM(N4:P6)</f>
        <v>0</v>
      </c>
      <c r="O7" s="253"/>
      <c r="P7" s="254"/>
      <c r="Q7" s="252">
        <f>SUM(Q4:S6)</f>
        <v>0</v>
      </c>
      <c r="R7" s="253"/>
      <c r="S7" s="254"/>
      <c r="T7" s="252">
        <f>SUM(T4:V6)</f>
        <v>0</v>
      </c>
      <c r="U7" s="253"/>
      <c r="V7" s="254"/>
      <c r="W7" s="252">
        <f>SUM(W4:Y6)</f>
        <v>0</v>
      </c>
      <c r="X7" s="253"/>
      <c r="Y7" s="254"/>
      <c r="Z7" s="252">
        <f>SUM(Z4:AB6)</f>
        <v>0</v>
      </c>
      <c r="AA7" s="253"/>
      <c r="AB7" s="254"/>
      <c r="AC7" s="252">
        <f>SUM(AC4:AE6)</f>
        <v>0</v>
      </c>
      <c r="AD7" s="253"/>
      <c r="AE7" s="254"/>
      <c r="AF7" s="252">
        <f>SUM(AF4:AH6)</f>
        <v>0</v>
      </c>
      <c r="AG7" s="253"/>
      <c r="AH7" s="254"/>
      <c r="AI7" s="252">
        <f>SUM(AI4:AK6)</f>
        <v>0</v>
      </c>
      <c r="AJ7" s="253"/>
      <c r="AK7" s="254"/>
      <c r="AL7" s="50"/>
    </row>
    <row r="8" spans="1:38" ht="12.75" customHeight="1" x14ac:dyDescent="0.15">
      <c r="A8" s="258" t="s">
        <v>178</v>
      </c>
      <c r="B8" s="255" t="s">
        <v>85</v>
      </c>
      <c r="C8" s="250"/>
      <c r="D8" s="228"/>
      <c r="E8" s="249" t="s">
        <v>86</v>
      </c>
      <c r="F8" s="250"/>
      <c r="G8" s="228"/>
      <c r="H8" s="249" t="s">
        <v>87</v>
      </c>
      <c r="I8" s="250"/>
      <c r="J8" s="228"/>
      <c r="K8" s="249" t="s">
        <v>88</v>
      </c>
      <c r="L8" s="250"/>
      <c r="M8" s="228"/>
      <c r="N8" s="249" t="s">
        <v>89</v>
      </c>
      <c r="O8" s="250"/>
      <c r="P8" s="228"/>
      <c r="Q8" s="249" t="s">
        <v>90</v>
      </c>
      <c r="R8" s="250"/>
      <c r="S8" s="228"/>
      <c r="T8" s="249" t="s">
        <v>91</v>
      </c>
      <c r="U8" s="250"/>
      <c r="V8" s="228"/>
      <c r="W8" s="249" t="s">
        <v>92</v>
      </c>
      <c r="X8" s="250"/>
      <c r="Y8" s="228"/>
      <c r="Z8" s="249" t="s">
        <v>93</v>
      </c>
      <c r="AA8" s="250"/>
      <c r="AB8" s="228"/>
      <c r="AC8" s="249" t="s">
        <v>94</v>
      </c>
      <c r="AD8" s="250"/>
      <c r="AE8" s="228"/>
      <c r="AF8" s="249" t="s">
        <v>95</v>
      </c>
      <c r="AG8" s="250"/>
      <c r="AH8" s="228"/>
      <c r="AI8" s="255" t="s">
        <v>96</v>
      </c>
      <c r="AJ8" s="250"/>
      <c r="AK8" s="251"/>
      <c r="AL8" s="48"/>
    </row>
    <row r="9" spans="1:38" ht="12.75" customHeight="1" x14ac:dyDescent="0.15">
      <c r="A9" s="259"/>
      <c r="B9" s="51" t="s">
        <v>97</v>
      </c>
      <c r="C9" s="52" t="s">
        <v>98</v>
      </c>
      <c r="D9" s="53" t="s">
        <v>99</v>
      </c>
      <c r="E9" s="54" t="s">
        <v>97</v>
      </c>
      <c r="F9" s="52" t="s">
        <v>98</v>
      </c>
      <c r="G9" s="53" t="s">
        <v>99</v>
      </c>
      <c r="H9" s="54" t="s">
        <v>97</v>
      </c>
      <c r="I9" s="52" t="s">
        <v>98</v>
      </c>
      <c r="J9" s="53" t="s">
        <v>99</v>
      </c>
      <c r="K9" s="54" t="s">
        <v>97</v>
      </c>
      <c r="L9" s="52" t="s">
        <v>98</v>
      </c>
      <c r="M9" s="53" t="s">
        <v>99</v>
      </c>
      <c r="N9" s="54" t="s">
        <v>97</v>
      </c>
      <c r="O9" s="52" t="s">
        <v>98</v>
      </c>
      <c r="P9" s="53" t="s">
        <v>99</v>
      </c>
      <c r="Q9" s="54" t="s">
        <v>97</v>
      </c>
      <c r="R9" s="52" t="s">
        <v>98</v>
      </c>
      <c r="S9" s="53" t="s">
        <v>99</v>
      </c>
      <c r="T9" s="54" t="s">
        <v>97</v>
      </c>
      <c r="U9" s="52" t="s">
        <v>98</v>
      </c>
      <c r="V9" s="53" t="s">
        <v>99</v>
      </c>
      <c r="W9" s="54" t="s">
        <v>97</v>
      </c>
      <c r="X9" s="52" t="s">
        <v>98</v>
      </c>
      <c r="Y9" s="53" t="s">
        <v>99</v>
      </c>
      <c r="Z9" s="54" t="s">
        <v>97</v>
      </c>
      <c r="AA9" s="52" t="s">
        <v>98</v>
      </c>
      <c r="AB9" s="53" t="s">
        <v>99</v>
      </c>
      <c r="AC9" s="54" t="s">
        <v>97</v>
      </c>
      <c r="AD9" s="52" t="s">
        <v>98</v>
      </c>
      <c r="AE9" s="53" t="s">
        <v>99</v>
      </c>
      <c r="AF9" s="54" t="s">
        <v>97</v>
      </c>
      <c r="AG9" s="52" t="s">
        <v>98</v>
      </c>
      <c r="AH9" s="53" t="s">
        <v>99</v>
      </c>
      <c r="AI9" s="51" t="s">
        <v>97</v>
      </c>
      <c r="AJ9" s="52" t="s">
        <v>98</v>
      </c>
      <c r="AK9" s="53" t="s">
        <v>99</v>
      </c>
      <c r="AL9" s="48"/>
    </row>
    <row r="10" spans="1:38" ht="12.75" customHeight="1" x14ac:dyDescent="0.15">
      <c r="A10" s="180" t="s">
        <v>172</v>
      </c>
      <c r="B10" s="181"/>
      <c r="C10" s="182" t="e">
        <f>#REF!</f>
        <v>#REF!</v>
      </c>
      <c r="D10" s="220">
        <v>2000</v>
      </c>
      <c r="E10" s="220">
        <v>1200</v>
      </c>
      <c r="F10" s="220">
        <v>1200</v>
      </c>
      <c r="G10" s="220"/>
      <c r="H10" s="220"/>
      <c r="I10" s="220"/>
      <c r="J10" s="220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48"/>
    </row>
    <row r="11" spans="1:38" ht="12.75" customHeight="1" x14ac:dyDescent="0.15">
      <c r="A11" s="180" t="s">
        <v>100</v>
      </c>
      <c r="B11" s="181"/>
      <c r="C11" s="182" t="e">
        <f>#REF!</f>
        <v>#REF!</v>
      </c>
      <c r="D11" s="220">
        <v>450</v>
      </c>
      <c r="E11" s="220">
        <v>180</v>
      </c>
      <c r="F11" s="220">
        <v>180</v>
      </c>
      <c r="G11" s="220"/>
      <c r="H11" s="220"/>
      <c r="I11" s="220"/>
      <c r="J11" s="220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48"/>
    </row>
    <row r="12" spans="1:38" ht="12.75" customHeight="1" x14ac:dyDescent="0.15">
      <c r="A12" s="180" t="s">
        <v>101</v>
      </c>
      <c r="B12" s="181"/>
      <c r="C12" s="182" t="e">
        <f>#REF!</f>
        <v>#REF!</v>
      </c>
      <c r="D12" s="220">
        <v>160</v>
      </c>
      <c r="E12" s="220">
        <v>90</v>
      </c>
      <c r="F12" s="220">
        <v>90</v>
      </c>
      <c r="G12" s="220"/>
      <c r="H12" s="220"/>
      <c r="I12" s="220"/>
      <c r="J12" s="220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2"/>
      <c r="AH12" s="181"/>
      <c r="AI12" s="181"/>
      <c r="AJ12" s="182"/>
      <c r="AK12" s="181"/>
      <c r="AL12" s="48"/>
    </row>
    <row r="13" spans="1:38" ht="12.75" customHeight="1" x14ac:dyDescent="0.15">
      <c r="A13" s="180" t="s">
        <v>102</v>
      </c>
      <c r="B13" s="181"/>
      <c r="C13" s="182" t="e">
        <f>#REF!</f>
        <v>#REF!</v>
      </c>
      <c r="D13" s="220"/>
      <c r="E13" s="220">
        <v>100</v>
      </c>
      <c r="F13" s="220">
        <v>100</v>
      </c>
      <c r="G13" s="220"/>
      <c r="H13" s="220"/>
      <c r="I13" s="220"/>
      <c r="J13" s="220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2"/>
      <c r="AH13" s="181"/>
      <c r="AI13" s="181"/>
      <c r="AJ13" s="182"/>
      <c r="AK13" s="181"/>
      <c r="AL13" s="48"/>
    </row>
    <row r="14" spans="1:38" ht="12.75" customHeight="1" x14ac:dyDescent="0.15">
      <c r="A14" s="180" t="s">
        <v>103</v>
      </c>
      <c r="B14" s="181"/>
      <c r="C14" s="182" t="e">
        <f>#REF!</f>
        <v>#REF!</v>
      </c>
      <c r="D14" s="220">
        <v>120</v>
      </c>
      <c r="E14" s="220">
        <v>90</v>
      </c>
      <c r="F14" s="220">
        <v>90</v>
      </c>
      <c r="G14" s="220"/>
      <c r="H14" s="220"/>
      <c r="I14" s="220"/>
      <c r="J14" s="220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2"/>
      <c r="AH14" s="181"/>
      <c r="AI14" s="181"/>
      <c r="AJ14" s="182"/>
      <c r="AK14" s="181"/>
      <c r="AL14" s="48"/>
    </row>
    <row r="15" spans="1:38" ht="12.75" customHeight="1" x14ac:dyDescent="0.15">
      <c r="A15" s="180" t="s">
        <v>104</v>
      </c>
      <c r="B15" s="181"/>
      <c r="C15" s="182" t="e">
        <f>#REF!</f>
        <v>#REF!</v>
      </c>
      <c r="D15" s="220">
        <v>1400</v>
      </c>
      <c r="E15" s="220">
        <v>700</v>
      </c>
      <c r="F15" s="220">
        <v>700</v>
      </c>
      <c r="G15" s="220"/>
      <c r="H15" s="220"/>
      <c r="I15" s="220"/>
      <c r="J15" s="220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2"/>
      <c r="AH15" s="181"/>
      <c r="AI15" s="181"/>
      <c r="AJ15" s="182"/>
      <c r="AK15" s="181"/>
      <c r="AL15" s="48"/>
    </row>
    <row r="16" spans="1:38" ht="12.75" customHeight="1" x14ac:dyDescent="0.15">
      <c r="A16" s="180" t="s">
        <v>105</v>
      </c>
      <c r="B16" s="181"/>
      <c r="C16" s="182" t="e">
        <f>#REF!</f>
        <v>#REF!</v>
      </c>
      <c r="D16" s="220">
        <v>400</v>
      </c>
      <c r="E16" s="220">
        <v>100</v>
      </c>
      <c r="F16" s="220">
        <v>100</v>
      </c>
      <c r="G16" s="220"/>
      <c r="H16" s="220"/>
      <c r="I16" s="220"/>
      <c r="J16" s="220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48"/>
    </row>
    <row r="17" spans="1:38" ht="12.75" customHeight="1" x14ac:dyDescent="0.15">
      <c r="A17" s="189" t="s">
        <v>106</v>
      </c>
      <c r="B17" s="181"/>
      <c r="C17" s="182" t="e">
        <f>#REF!</f>
        <v>#REF!</v>
      </c>
      <c r="D17" s="220">
        <v>80</v>
      </c>
      <c r="E17" s="220">
        <v>40</v>
      </c>
      <c r="F17" s="220">
        <v>40</v>
      </c>
      <c r="G17" s="220"/>
      <c r="H17" s="220"/>
      <c r="I17" s="220"/>
      <c r="J17" s="220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2"/>
      <c r="AH17" s="181"/>
      <c r="AI17" s="181"/>
      <c r="AJ17" s="182"/>
      <c r="AK17" s="181"/>
      <c r="AL17" s="48"/>
    </row>
    <row r="18" spans="1:38" ht="12.75" customHeight="1" x14ac:dyDescent="0.15">
      <c r="A18" s="189" t="s">
        <v>191</v>
      </c>
      <c r="B18" s="181"/>
      <c r="C18" s="182" t="e">
        <f>#REF!</f>
        <v>#REF!</v>
      </c>
      <c r="D18" s="220">
        <v>600</v>
      </c>
      <c r="E18" s="220"/>
      <c r="F18" s="220"/>
      <c r="G18" s="220"/>
      <c r="H18" s="220"/>
      <c r="I18" s="220"/>
      <c r="J18" s="220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48"/>
    </row>
    <row r="19" spans="1:38" ht="12.75" customHeight="1" x14ac:dyDescent="0.15">
      <c r="A19" s="183"/>
      <c r="B19" s="181"/>
      <c r="C19" s="182" t="e">
        <f>#REF!</f>
        <v>#REF!</v>
      </c>
      <c r="D19" s="220"/>
      <c r="E19" s="220"/>
      <c r="F19" s="220"/>
      <c r="G19" s="220"/>
      <c r="H19" s="220"/>
      <c r="I19" s="220"/>
      <c r="J19" s="220"/>
      <c r="K19" s="181"/>
      <c r="L19" s="182"/>
      <c r="M19" s="181"/>
      <c r="N19" s="181"/>
      <c r="O19" s="182"/>
      <c r="P19" s="181"/>
      <c r="Q19" s="181"/>
      <c r="R19" s="182"/>
      <c r="S19" s="181"/>
      <c r="T19" s="181"/>
      <c r="U19" s="182"/>
      <c r="V19" s="181"/>
      <c r="W19" s="181"/>
      <c r="X19" s="182"/>
      <c r="Y19" s="181"/>
      <c r="Z19" s="181"/>
      <c r="AA19" s="182"/>
      <c r="AB19" s="181"/>
      <c r="AC19" s="181"/>
      <c r="AD19" s="182"/>
      <c r="AE19" s="181"/>
      <c r="AF19" s="181"/>
      <c r="AG19" s="182"/>
      <c r="AH19" s="181"/>
      <c r="AI19" s="181"/>
      <c r="AJ19" s="182"/>
      <c r="AK19" s="181"/>
      <c r="AL19" s="48"/>
    </row>
    <row r="20" spans="1:38" ht="12.75" customHeight="1" thickBot="1" x14ac:dyDescent="0.2">
      <c r="A20" s="176" t="s">
        <v>83</v>
      </c>
      <c r="B20" s="179">
        <f t="shared" ref="B20:AK20" si="0">SUM(B10:B19)</f>
        <v>0</v>
      </c>
      <c r="C20" s="179" t="e">
        <f t="shared" si="0"/>
        <v>#REF!</v>
      </c>
      <c r="D20" s="179">
        <f t="shared" si="0"/>
        <v>5210</v>
      </c>
      <c r="E20" s="179">
        <f t="shared" si="0"/>
        <v>2500</v>
      </c>
      <c r="F20" s="179">
        <f t="shared" si="0"/>
        <v>2500</v>
      </c>
      <c r="G20" s="179">
        <f t="shared" si="0"/>
        <v>0</v>
      </c>
      <c r="H20" s="179">
        <f t="shared" si="0"/>
        <v>0</v>
      </c>
      <c r="I20" s="179">
        <f t="shared" si="0"/>
        <v>0</v>
      </c>
      <c r="J20" s="179">
        <f t="shared" si="0"/>
        <v>0</v>
      </c>
      <c r="K20" s="179">
        <f t="shared" si="0"/>
        <v>0</v>
      </c>
      <c r="L20" s="179">
        <f t="shared" si="0"/>
        <v>0</v>
      </c>
      <c r="M20" s="179">
        <f t="shared" si="0"/>
        <v>0</v>
      </c>
      <c r="N20" s="179">
        <f t="shared" si="0"/>
        <v>0</v>
      </c>
      <c r="O20" s="179">
        <f t="shared" si="0"/>
        <v>0</v>
      </c>
      <c r="P20" s="179">
        <f t="shared" si="0"/>
        <v>0</v>
      </c>
      <c r="Q20" s="179">
        <f t="shared" si="0"/>
        <v>0</v>
      </c>
      <c r="R20" s="179">
        <f t="shared" si="0"/>
        <v>0</v>
      </c>
      <c r="S20" s="179">
        <f t="shared" si="0"/>
        <v>0</v>
      </c>
      <c r="T20" s="179">
        <f t="shared" si="0"/>
        <v>0</v>
      </c>
      <c r="U20" s="179">
        <f t="shared" si="0"/>
        <v>0</v>
      </c>
      <c r="V20" s="179">
        <f t="shared" si="0"/>
        <v>0</v>
      </c>
      <c r="W20" s="179">
        <f t="shared" si="0"/>
        <v>0</v>
      </c>
      <c r="X20" s="179">
        <f t="shared" si="0"/>
        <v>0</v>
      </c>
      <c r="Y20" s="179">
        <f t="shared" si="0"/>
        <v>0</v>
      </c>
      <c r="Z20" s="179">
        <f t="shared" si="0"/>
        <v>0</v>
      </c>
      <c r="AA20" s="179">
        <f t="shared" si="0"/>
        <v>0</v>
      </c>
      <c r="AB20" s="179">
        <f t="shared" si="0"/>
        <v>0</v>
      </c>
      <c r="AC20" s="179">
        <f t="shared" si="0"/>
        <v>0</v>
      </c>
      <c r="AD20" s="179">
        <f t="shared" si="0"/>
        <v>0</v>
      </c>
      <c r="AE20" s="179">
        <f t="shared" si="0"/>
        <v>0</v>
      </c>
      <c r="AF20" s="179">
        <f t="shared" si="0"/>
        <v>0</v>
      </c>
      <c r="AG20" s="179">
        <f t="shared" si="0"/>
        <v>0</v>
      </c>
      <c r="AH20" s="179">
        <f t="shared" si="0"/>
        <v>0</v>
      </c>
      <c r="AI20" s="179">
        <f t="shared" si="0"/>
        <v>0</v>
      </c>
      <c r="AJ20" s="179">
        <f t="shared" si="0"/>
        <v>0</v>
      </c>
      <c r="AK20" s="179">
        <f t="shared" si="0"/>
        <v>0</v>
      </c>
      <c r="AL20" s="50"/>
    </row>
    <row r="21" spans="1:38" s="175" customFormat="1" ht="12.75" customHeight="1" thickBot="1" x14ac:dyDescent="0.2">
      <c r="A21" s="188" t="s">
        <v>184</v>
      </c>
      <c r="B21" s="186"/>
      <c r="C21" s="186"/>
      <c r="D21" s="218">
        <f t="shared" ref="D21:AK21" si="1">D20/B7</f>
        <v>0.49619047619047618</v>
      </c>
      <c r="E21" s="187" t="e">
        <f t="shared" si="1"/>
        <v>#DIV/0!</v>
      </c>
      <c r="F21" s="187" t="e">
        <f t="shared" si="1"/>
        <v>#DIV/0!</v>
      </c>
      <c r="G21" s="219" t="e">
        <f t="shared" si="1"/>
        <v>#DIV/0!</v>
      </c>
      <c r="H21" s="219" t="e">
        <f t="shared" si="1"/>
        <v>#DIV/0!</v>
      </c>
      <c r="I21" s="219" t="e">
        <f t="shared" si="1"/>
        <v>#DIV/0!</v>
      </c>
      <c r="J21" s="219" t="e">
        <f t="shared" si="1"/>
        <v>#DIV/0!</v>
      </c>
      <c r="K21" s="187" t="e">
        <f t="shared" si="1"/>
        <v>#DIV/0!</v>
      </c>
      <c r="L21" s="187" t="e">
        <f t="shared" si="1"/>
        <v>#DIV/0!</v>
      </c>
      <c r="M21" s="219" t="e">
        <f t="shared" si="1"/>
        <v>#DIV/0!</v>
      </c>
      <c r="N21" s="219" t="e">
        <f t="shared" si="1"/>
        <v>#DIV/0!</v>
      </c>
      <c r="O21" s="219" t="e">
        <f t="shared" si="1"/>
        <v>#DIV/0!</v>
      </c>
      <c r="P21" s="219" t="e">
        <f t="shared" si="1"/>
        <v>#DIV/0!</v>
      </c>
      <c r="Q21" s="219" t="e">
        <f t="shared" si="1"/>
        <v>#DIV/0!</v>
      </c>
      <c r="R21" s="219" t="e">
        <f t="shared" si="1"/>
        <v>#DIV/0!</v>
      </c>
      <c r="S21" s="219" t="e">
        <f t="shared" si="1"/>
        <v>#DIV/0!</v>
      </c>
      <c r="T21" s="187" t="e">
        <f t="shared" si="1"/>
        <v>#DIV/0!</v>
      </c>
      <c r="U21" s="187" t="e">
        <f t="shared" si="1"/>
        <v>#DIV/0!</v>
      </c>
      <c r="V21" s="187" t="e">
        <f t="shared" si="1"/>
        <v>#DIV/0!</v>
      </c>
      <c r="W21" s="187" t="e">
        <f t="shared" si="1"/>
        <v>#DIV/0!</v>
      </c>
      <c r="X21" s="187" t="e">
        <f t="shared" si="1"/>
        <v>#DIV/0!</v>
      </c>
      <c r="Y21" s="187" t="e">
        <f t="shared" si="1"/>
        <v>#DIV/0!</v>
      </c>
      <c r="Z21" s="187" t="e">
        <f t="shared" si="1"/>
        <v>#DIV/0!</v>
      </c>
      <c r="AA21" s="187" t="e">
        <f t="shared" si="1"/>
        <v>#DIV/0!</v>
      </c>
      <c r="AB21" s="187" t="e">
        <f t="shared" si="1"/>
        <v>#DIV/0!</v>
      </c>
      <c r="AC21" s="187" t="e">
        <f t="shared" si="1"/>
        <v>#DIV/0!</v>
      </c>
      <c r="AD21" s="187" t="e">
        <f t="shared" si="1"/>
        <v>#DIV/0!</v>
      </c>
      <c r="AE21" s="187" t="e">
        <f t="shared" si="1"/>
        <v>#DIV/0!</v>
      </c>
      <c r="AF21" s="187" t="e">
        <f t="shared" si="1"/>
        <v>#DIV/0!</v>
      </c>
      <c r="AG21" s="187" t="e">
        <f t="shared" si="1"/>
        <v>#DIV/0!</v>
      </c>
      <c r="AH21" s="187" t="e">
        <f t="shared" si="1"/>
        <v>#DIV/0!</v>
      </c>
      <c r="AI21" s="187" t="e">
        <f t="shared" si="1"/>
        <v>#DIV/0!</v>
      </c>
      <c r="AJ21" s="187" t="e">
        <f t="shared" si="1"/>
        <v>#DIV/0!</v>
      </c>
      <c r="AK21" s="187" t="e">
        <f t="shared" si="1"/>
        <v>#DIV/0!</v>
      </c>
      <c r="AL21" s="50"/>
    </row>
    <row r="22" spans="1:38" ht="12.75" customHeight="1" x14ac:dyDescent="0.15">
      <c r="A22" s="260" t="s">
        <v>186</v>
      </c>
      <c r="B22" s="255" t="s">
        <v>85</v>
      </c>
      <c r="C22" s="250"/>
      <c r="D22" s="228"/>
      <c r="E22" s="249" t="s">
        <v>86</v>
      </c>
      <c r="F22" s="250"/>
      <c r="G22" s="228"/>
      <c r="H22" s="249" t="s">
        <v>87</v>
      </c>
      <c r="I22" s="250"/>
      <c r="J22" s="228"/>
      <c r="K22" s="249" t="s">
        <v>88</v>
      </c>
      <c r="L22" s="250"/>
      <c r="M22" s="228"/>
      <c r="N22" s="249" t="s">
        <v>89</v>
      </c>
      <c r="O22" s="250"/>
      <c r="P22" s="228"/>
      <c r="Q22" s="249" t="s">
        <v>90</v>
      </c>
      <c r="R22" s="250"/>
      <c r="S22" s="228"/>
      <c r="T22" s="249" t="s">
        <v>91</v>
      </c>
      <c r="U22" s="250"/>
      <c r="V22" s="228"/>
      <c r="W22" s="249" t="s">
        <v>92</v>
      </c>
      <c r="X22" s="250"/>
      <c r="Y22" s="228"/>
      <c r="Z22" s="249" t="s">
        <v>93</v>
      </c>
      <c r="AA22" s="250"/>
      <c r="AB22" s="228"/>
      <c r="AC22" s="249" t="s">
        <v>94</v>
      </c>
      <c r="AD22" s="250"/>
      <c r="AE22" s="228"/>
      <c r="AF22" s="249" t="s">
        <v>95</v>
      </c>
      <c r="AG22" s="250"/>
      <c r="AH22" s="228"/>
      <c r="AI22" s="255" t="s">
        <v>96</v>
      </c>
      <c r="AJ22" s="250"/>
      <c r="AK22" s="251"/>
      <c r="AL22" s="48"/>
    </row>
    <row r="23" spans="1:38" ht="12.75" customHeight="1" x14ac:dyDescent="0.15">
      <c r="A23" s="259"/>
      <c r="B23" s="51" t="s">
        <v>97</v>
      </c>
      <c r="C23" s="52" t="s">
        <v>98</v>
      </c>
      <c r="D23" s="53" t="s">
        <v>99</v>
      </c>
      <c r="E23" s="54" t="s">
        <v>97</v>
      </c>
      <c r="F23" s="52" t="s">
        <v>98</v>
      </c>
      <c r="G23" s="53" t="s">
        <v>99</v>
      </c>
      <c r="H23" s="54" t="s">
        <v>97</v>
      </c>
      <c r="I23" s="52" t="s">
        <v>98</v>
      </c>
      <c r="J23" s="53" t="s">
        <v>99</v>
      </c>
      <c r="K23" s="54" t="s">
        <v>97</v>
      </c>
      <c r="L23" s="52" t="s">
        <v>98</v>
      </c>
      <c r="M23" s="53" t="s">
        <v>99</v>
      </c>
      <c r="N23" s="54" t="s">
        <v>97</v>
      </c>
      <c r="O23" s="52" t="s">
        <v>98</v>
      </c>
      <c r="P23" s="53" t="s">
        <v>99</v>
      </c>
      <c r="Q23" s="54" t="s">
        <v>97</v>
      </c>
      <c r="R23" s="52" t="s">
        <v>98</v>
      </c>
      <c r="S23" s="53" t="s">
        <v>99</v>
      </c>
      <c r="T23" s="54" t="s">
        <v>97</v>
      </c>
      <c r="U23" s="52" t="s">
        <v>98</v>
      </c>
      <c r="V23" s="53" t="s">
        <v>99</v>
      </c>
      <c r="W23" s="54" t="s">
        <v>97</v>
      </c>
      <c r="X23" s="52" t="s">
        <v>98</v>
      </c>
      <c r="Y23" s="53" t="s">
        <v>99</v>
      </c>
      <c r="Z23" s="54" t="s">
        <v>97</v>
      </c>
      <c r="AA23" s="52" t="s">
        <v>98</v>
      </c>
      <c r="AB23" s="53" t="s">
        <v>99</v>
      </c>
      <c r="AC23" s="54" t="s">
        <v>97</v>
      </c>
      <c r="AD23" s="52" t="s">
        <v>98</v>
      </c>
      <c r="AE23" s="53" t="s">
        <v>99</v>
      </c>
      <c r="AF23" s="54" t="s">
        <v>97</v>
      </c>
      <c r="AG23" s="52" t="s">
        <v>98</v>
      </c>
      <c r="AH23" s="53" t="s">
        <v>99</v>
      </c>
      <c r="AI23" s="51" t="s">
        <v>97</v>
      </c>
      <c r="AJ23" s="52" t="s">
        <v>98</v>
      </c>
      <c r="AK23" s="53" t="s">
        <v>99</v>
      </c>
      <c r="AL23" s="48"/>
    </row>
    <row r="24" spans="1:38" ht="12.75" customHeight="1" x14ac:dyDescent="0.15">
      <c r="A24" s="55" t="s">
        <v>176</v>
      </c>
      <c r="B24" s="56"/>
      <c r="C24" s="57" t="e">
        <f>#REF!</f>
        <v>#REF!</v>
      </c>
      <c r="D24" s="181">
        <v>700</v>
      </c>
      <c r="E24" s="181"/>
      <c r="F24" s="182"/>
      <c r="G24" s="181"/>
      <c r="H24" s="181"/>
      <c r="I24" s="182"/>
      <c r="J24" s="181"/>
      <c r="K24" s="181"/>
      <c r="L24" s="182"/>
      <c r="M24" s="181"/>
      <c r="N24" s="181"/>
      <c r="O24" s="182"/>
      <c r="P24" s="181"/>
      <c r="Q24" s="181"/>
      <c r="R24" s="182"/>
      <c r="S24" s="181"/>
      <c r="T24" s="181"/>
      <c r="U24" s="182"/>
      <c r="V24" s="181"/>
      <c r="W24" s="181"/>
      <c r="X24" s="182"/>
      <c r="Y24" s="181"/>
      <c r="Z24" s="181"/>
      <c r="AA24" s="182"/>
      <c r="AB24" s="181"/>
      <c r="AC24" s="181"/>
      <c r="AD24" s="182"/>
      <c r="AE24" s="181"/>
      <c r="AF24" s="181"/>
      <c r="AG24" s="182"/>
      <c r="AH24" s="181"/>
      <c r="AI24" s="181"/>
      <c r="AJ24" s="182"/>
      <c r="AK24" s="181"/>
      <c r="AL24" s="48"/>
    </row>
    <row r="25" spans="1:38" ht="12.75" customHeight="1" x14ac:dyDescent="0.15">
      <c r="A25" s="60" t="s">
        <v>107</v>
      </c>
      <c r="B25" s="56"/>
      <c r="C25" s="57" t="e">
        <f>#REF!</f>
        <v>#REF!</v>
      </c>
      <c r="D25" s="181">
        <v>300</v>
      </c>
      <c r="E25" s="181"/>
      <c r="F25" s="182"/>
      <c r="G25" s="181"/>
      <c r="H25" s="181"/>
      <c r="I25" s="182"/>
      <c r="J25" s="181"/>
      <c r="K25" s="181"/>
      <c r="L25" s="182"/>
      <c r="M25" s="181"/>
      <c r="N25" s="181"/>
      <c r="O25" s="182"/>
      <c r="P25" s="181"/>
      <c r="Q25" s="181"/>
      <c r="R25" s="182"/>
      <c r="S25" s="181"/>
      <c r="T25" s="181"/>
      <c r="U25" s="182"/>
      <c r="V25" s="181"/>
      <c r="W25" s="181"/>
      <c r="X25" s="182"/>
      <c r="Y25" s="181"/>
      <c r="Z25" s="181"/>
      <c r="AA25" s="182"/>
      <c r="AB25" s="181"/>
      <c r="AC25" s="181"/>
      <c r="AD25" s="182"/>
      <c r="AE25" s="181"/>
      <c r="AF25" s="181"/>
      <c r="AG25" s="182"/>
      <c r="AH25" s="181"/>
      <c r="AI25" s="181"/>
      <c r="AJ25" s="182"/>
      <c r="AK25" s="181"/>
      <c r="AL25" s="48"/>
    </row>
    <row r="26" spans="1:38" ht="12.75" customHeight="1" x14ac:dyDescent="0.15">
      <c r="A26" s="61" t="s">
        <v>108</v>
      </c>
      <c r="B26" s="56"/>
      <c r="C26" s="57" t="e">
        <f>#REF!</f>
        <v>#REF!</v>
      </c>
      <c r="D26" s="181">
        <v>200</v>
      </c>
      <c r="E26" s="181"/>
      <c r="F26" s="182"/>
      <c r="G26" s="181"/>
      <c r="H26" s="181"/>
      <c r="I26" s="182"/>
      <c r="J26" s="181"/>
      <c r="K26" s="181"/>
      <c r="L26" s="182"/>
      <c r="M26" s="181"/>
      <c r="N26" s="181"/>
      <c r="O26" s="182"/>
      <c r="P26" s="181"/>
      <c r="Q26" s="181"/>
      <c r="R26" s="182"/>
      <c r="S26" s="181"/>
      <c r="T26" s="181"/>
      <c r="U26" s="182"/>
      <c r="V26" s="181"/>
      <c r="W26" s="181"/>
      <c r="X26" s="182"/>
      <c r="Y26" s="181"/>
      <c r="Z26" s="181"/>
      <c r="AA26" s="182"/>
      <c r="AB26" s="181"/>
      <c r="AC26" s="181"/>
      <c r="AD26" s="182"/>
      <c r="AE26" s="181"/>
      <c r="AF26" s="181"/>
      <c r="AG26" s="182"/>
      <c r="AH26" s="181"/>
      <c r="AI26" s="181"/>
      <c r="AJ26" s="182"/>
      <c r="AK26" s="181"/>
      <c r="AL26" s="48"/>
    </row>
    <row r="27" spans="1:38" ht="12.75" customHeight="1" x14ac:dyDescent="0.15">
      <c r="A27" s="60" t="s">
        <v>109</v>
      </c>
      <c r="B27" s="56"/>
      <c r="C27" s="57" t="e">
        <f>#REF!</f>
        <v>#REF!</v>
      </c>
      <c r="D27" s="181">
        <v>250</v>
      </c>
      <c r="E27" s="181"/>
      <c r="F27" s="182"/>
      <c r="G27" s="181"/>
      <c r="H27" s="181"/>
      <c r="I27" s="182"/>
      <c r="J27" s="181"/>
      <c r="K27" s="181"/>
      <c r="L27" s="182"/>
      <c r="M27" s="181"/>
      <c r="N27" s="181"/>
      <c r="O27" s="182"/>
      <c r="P27" s="181"/>
      <c r="Q27" s="181"/>
      <c r="R27" s="182"/>
      <c r="S27" s="181"/>
      <c r="T27" s="181"/>
      <c r="U27" s="182"/>
      <c r="V27" s="181"/>
      <c r="W27" s="181"/>
      <c r="X27" s="182"/>
      <c r="Y27" s="181"/>
      <c r="Z27" s="181"/>
      <c r="AA27" s="182"/>
      <c r="AB27" s="181"/>
      <c r="AC27" s="181"/>
      <c r="AD27" s="182"/>
      <c r="AE27" s="181"/>
      <c r="AF27" s="181"/>
      <c r="AG27" s="182"/>
      <c r="AH27" s="181"/>
      <c r="AI27" s="181"/>
      <c r="AJ27" s="182"/>
      <c r="AK27" s="181"/>
      <c r="AL27" s="48"/>
    </row>
    <row r="28" spans="1:38" ht="12.75" customHeight="1" x14ac:dyDescent="0.15">
      <c r="A28" s="60" t="s">
        <v>110</v>
      </c>
      <c r="B28" s="56"/>
      <c r="C28" s="57" t="e">
        <f>#REF!</f>
        <v>#REF!</v>
      </c>
      <c r="D28" s="181">
        <v>450</v>
      </c>
      <c r="E28" s="181"/>
      <c r="F28" s="182"/>
      <c r="G28" s="181"/>
      <c r="H28" s="181"/>
      <c r="I28" s="182"/>
      <c r="J28" s="181"/>
      <c r="K28" s="181"/>
      <c r="L28" s="182"/>
      <c r="M28" s="181"/>
      <c r="N28" s="181"/>
      <c r="O28" s="182"/>
      <c r="P28" s="181"/>
      <c r="Q28" s="181"/>
      <c r="R28" s="182"/>
      <c r="S28" s="181"/>
      <c r="T28" s="181"/>
      <c r="U28" s="182"/>
      <c r="V28" s="181"/>
      <c r="W28" s="181"/>
      <c r="X28" s="182"/>
      <c r="Y28" s="181"/>
      <c r="Z28" s="181"/>
      <c r="AA28" s="182"/>
      <c r="AB28" s="181"/>
      <c r="AC28" s="181"/>
      <c r="AD28" s="182"/>
      <c r="AE28" s="181"/>
      <c r="AF28" s="181"/>
      <c r="AG28" s="182"/>
      <c r="AH28" s="181"/>
      <c r="AI28" s="181"/>
      <c r="AJ28" s="182"/>
      <c r="AK28" s="181"/>
      <c r="AL28" s="48"/>
    </row>
    <row r="29" spans="1:38" ht="12.75" customHeight="1" x14ac:dyDescent="0.15">
      <c r="A29" s="60" t="s">
        <v>111</v>
      </c>
      <c r="B29" s="56"/>
      <c r="C29" s="57" t="e">
        <f>#REF!</f>
        <v>#REF!</v>
      </c>
      <c r="D29" s="181"/>
      <c r="E29" s="181"/>
      <c r="F29" s="182"/>
      <c r="G29" s="181"/>
      <c r="H29" s="181"/>
      <c r="I29" s="182"/>
      <c r="J29" s="181"/>
      <c r="K29" s="181"/>
      <c r="L29" s="182"/>
      <c r="M29" s="181"/>
      <c r="N29" s="181"/>
      <c r="O29" s="182"/>
      <c r="P29" s="181"/>
      <c r="Q29" s="181"/>
      <c r="R29" s="182"/>
      <c r="S29" s="181"/>
      <c r="T29" s="181"/>
      <c r="U29" s="182"/>
      <c r="V29" s="181"/>
      <c r="W29" s="181"/>
      <c r="X29" s="182"/>
      <c r="Y29" s="181"/>
      <c r="Z29" s="181"/>
      <c r="AA29" s="182"/>
      <c r="AB29" s="181"/>
      <c r="AC29" s="181"/>
      <c r="AD29" s="182"/>
      <c r="AE29" s="181"/>
      <c r="AF29" s="181"/>
      <c r="AG29" s="182"/>
      <c r="AH29" s="181"/>
      <c r="AI29" s="181"/>
      <c r="AJ29" s="182"/>
      <c r="AK29" s="181"/>
      <c r="AL29" s="48"/>
    </row>
    <row r="30" spans="1:38" ht="12.75" customHeight="1" x14ac:dyDescent="0.15">
      <c r="A30" s="60" t="s">
        <v>73</v>
      </c>
      <c r="B30" s="56"/>
      <c r="C30" s="57" t="e">
        <f>#REF!</f>
        <v>#REF!</v>
      </c>
      <c r="D30" s="181">
        <v>600</v>
      </c>
      <c r="E30" s="181"/>
      <c r="F30" s="182"/>
      <c r="G30" s="181"/>
      <c r="H30" s="181"/>
      <c r="I30" s="182"/>
      <c r="J30" s="181"/>
      <c r="K30" s="181"/>
      <c r="L30" s="182"/>
      <c r="M30" s="181"/>
      <c r="N30" s="181"/>
      <c r="O30" s="182"/>
      <c r="P30" s="181"/>
      <c r="Q30" s="181"/>
      <c r="R30" s="182"/>
      <c r="S30" s="181"/>
      <c r="T30" s="181"/>
      <c r="U30" s="182"/>
      <c r="V30" s="181"/>
      <c r="W30" s="181"/>
      <c r="X30" s="182"/>
      <c r="Y30" s="181"/>
      <c r="Z30" s="181"/>
      <c r="AA30" s="182"/>
      <c r="AB30" s="181"/>
      <c r="AC30" s="181"/>
      <c r="AD30" s="182"/>
      <c r="AE30" s="181"/>
      <c r="AF30" s="181"/>
      <c r="AG30" s="182"/>
      <c r="AH30" s="181"/>
      <c r="AI30" s="181"/>
      <c r="AJ30" s="182"/>
      <c r="AK30" s="181"/>
      <c r="AL30" s="48"/>
    </row>
    <row r="31" spans="1:38" ht="12.75" customHeight="1" x14ac:dyDescent="0.15">
      <c r="A31" s="59" t="s">
        <v>112</v>
      </c>
      <c r="B31" s="56"/>
      <c r="C31" s="57" t="e">
        <f>#REF!</f>
        <v>#REF!</v>
      </c>
      <c r="D31" s="181">
        <v>300</v>
      </c>
      <c r="E31" s="181"/>
      <c r="F31" s="182"/>
      <c r="G31" s="181"/>
      <c r="H31" s="181"/>
      <c r="I31" s="182"/>
      <c r="J31" s="181"/>
      <c r="K31" s="181"/>
      <c r="L31" s="182"/>
      <c r="M31" s="181"/>
      <c r="N31" s="181"/>
      <c r="O31" s="182"/>
      <c r="P31" s="181"/>
      <c r="Q31" s="181"/>
      <c r="R31" s="182"/>
      <c r="S31" s="181"/>
      <c r="T31" s="181"/>
      <c r="U31" s="182"/>
      <c r="V31" s="181"/>
      <c r="W31" s="181"/>
      <c r="X31" s="182"/>
      <c r="Y31" s="181"/>
      <c r="Z31" s="181"/>
      <c r="AA31" s="182"/>
      <c r="AB31" s="181"/>
      <c r="AC31" s="181"/>
      <c r="AD31" s="182"/>
      <c r="AE31" s="181"/>
      <c r="AF31" s="181"/>
      <c r="AG31" s="182"/>
      <c r="AH31" s="181"/>
      <c r="AI31" s="181"/>
      <c r="AJ31" s="182"/>
      <c r="AK31" s="181"/>
      <c r="AL31" s="48"/>
    </row>
    <row r="32" spans="1:38" ht="12.75" customHeight="1" x14ac:dyDescent="0.15">
      <c r="A32" s="59" t="s">
        <v>169</v>
      </c>
      <c r="B32" s="56"/>
      <c r="C32" s="57" t="e">
        <f>#REF!</f>
        <v>#REF!</v>
      </c>
      <c r="D32" s="181">
        <v>400</v>
      </c>
      <c r="E32" s="181"/>
      <c r="F32" s="182"/>
      <c r="G32" s="181"/>
      <c r="H32" s="181"/>
      <c r="I32" s="182"/>
      <c r="J32" s="181"/>
      <c r="K32" s="181"/>
      <c r="L32" s="182"/>
      <c r="M32" s="181"/>
      <c r="N32" s="181"/>
      <c r="O32" s="182"/>
      <c r="P32" s="181"/>
      <c r="Q32" s="181"/>
      <c r="R32" s="182"/>
      <c r="S32" s="181"/>
      <c r="T32" s="181"/>
      <c r="U32" s="182"/>
      <c r="V32" s="181"/>
      <c r="W32" s="181"/>
      <c r="X32" s="182"/>
      <c r="Y32" s="181"/>
      <c r="Z32" s="181"/>
      <c r="AA32" s="182"/>
      <c r="AB32" s="181"/>
      <c r="AC32" s="181"/>
      <c r="AD32" s="182"/>
      <c r="AE32" s="181"/>
      <c r="AF32" s="181"/>
      <c r="AG32" s="182"/>
      <c r="AH32" s="181"/>
      <c r="AI32" s="181"/>
      <c r="AJ32" s="182"/>
      <c r="AK32" s="181"/>
      <c r="AL32" s="48"/>
    </row>
    <row r="33" spans="1:38" ht="12.75" customHeight="1" thickBot="1" x14ac:dyDescent="0.2">
      <c r="A33" s="59"/>
      <c r="B33" s="56"/>
      <c r="C33" s="57" t="e">
        <f>#REF!</f>
        <v>#REF!</v>
      </c>
      <c r="D33" s="181"/>
      <c r="E33" s="181"/>
      <c r="F33" s="182"/>
      <c r="G33" s="181"/>
      <c r="H33" s="181"/>
      <c r="I33" s="182"/>
      <c r="J33" s="181"/>
      <c r="K33" s="181"/>
      <c r="L33" s="182"/>
      <c r="M33" s="181"/>
      <c r="N33" s="181"/>
      <c r="O33" s="182"/>
      <c r="P33" s="181"/>
      <c r="Q33" s="181"/>
      <c r="R33" s="182"/>
      <c r="S33" s="181"/>
      <c r="T33" s="181"/>
      <c r="U33" s="182"/>
      <c r="V33" s="181"/>
      <c r="W33" s="181"/>
      <c r="X33" s="182"/>
      <c r="Y33" s="181"/>
      <c r="Z33" s="181"/>
      <c r="AA33" s="182"/>
      <c r="AB33" s="181"/>
      <c r="AC33" s="181"/>
      <c r="AD33" s="182"/>
      <c r="AE33" s="181"/>
      <c r="AF33" s="181"/>
      <c r="AG33" s="182"/>
      <c r="AH33" s="181"/>
      <c r="AI33" s="181"/>
      <c r="AJ33" s="182"/>
      <c r="AK33" s="181"/>
      <c r="AL33" s="48"/>
    </row>
    <row r="34" spans="1:38" ht="12.75" customHeight="1" thickBot="1" x14ac:dyDescent="0.2">
      <c r="A34" s="41" t="s">
        <v>83</v>
      </c>
      <c r="B34" s="46">
        <f t="shared" ref="B34:AK34" si="2">SUM(B24:B33)</f>
        <v>0</v>
      </c>
      <c r="C34" s="46" t="e">
        <f t="shared" si="2"/>
        <v>#REF!</v>
      </c>
      <c r="D34" s="179">
        <f t="shared" si="2"/>
        <v>3200</v>
      </c>
      <c r="E34" s="179">
        <f t="shared" si="2"/>
        <v>0</v>
      </c>
      <c r="F34" s="179">
        <f t="shared" si="2"/>
        <v>0</v>
      </c>
      <c r="G34" s="179">
        <f t="shared" si="2"/>
        <v>0</v>
      </c>
      <c r="H34" s="179">
        <f t="shared" si="2"/>
        <v>0</v>
      </c>
      <c r="I34" s="179">
        <f t="shared" si="2"/>
        <v>0</v>
      </c>
      <c r="J34" s="179">
        <f t="shared" si="2"/>
        <v>0</v>
      </c>
      <c r="K34" s="179">
        <f t="shared" si="2"/>
        <v>0</v>
      </c>
      <c r="L34" s="179">
        <f t="shared" si="2"/>
        <v>0</v>
      </c>
      <c r="M34" s="179">
        <f t="shared" si="2"/>
        <v>0</v>
      </c>
      <c r="N34" s="179">
        <f t="shared" si="2"/>
        <v>0</v>
      </c>
      <c r="O34" s="179">
        <f t="shared" si="2"/>
        <v>0</v>
      </c>
      <c r="P34" s="179">
        <f t="shared" si="2"/>
        <v>0</v>
      </c>
      <c r="Q34" s="179">
        <f t="shared" si="2"/>
        <v>0</v>
      </c>
      <c r="R34" s="179">
        <f t="shared" si="2"/>
        <v>0</v>
      </c>
      <c r="S34" s="179">
        <f t="shared" si="2"/>
        <v>0</v>
      </c>
      <c r="T34" s="179">
        <f t="shared" si="2"/>
        <v>0</v>
      </c>
      <c r="U34" s="179">
        <f t="shared" si="2"/>
        <v>0</v>
      </c>
      <c r="V34" s="179">
        <f t="shared" si="2"/>
        <v>0</v>
      </c>
      <c r="W34" s="179">
        <f t="shared" si="2"/>
        <v>0</v>
      </c>
      <c r="X34" s="179">
        <f t="shared" si="2"/>
        <v>0</v>
      </c>
      <c r="Y34" s="179">
        <f t="shared" si="2"/>
        <v>0</v>
      </c>
      <c r="Z34" s="179">
        <f t="shared" si="2"/>
        <v>0</v>
      </c>
      <c r="AA34" s="179">
        <f t="shared" si="2"/>
        <v>0</v>
      </c>
      <c r="AB34" s="179">
        <f t="shared" si="2"/>
        <v>0</v>
      </c>
      <c r="AC34" s="179">
        <f t="shared" si="2"/>
        <v>0</v>
      </c>
      <c r="AD34" s="179">
        <f t="shared" si="2"/>
        <v>0</v>
      </c>
      <c r="AE34" s="179">
        <f t="shared" si="2"/>
        <v>0</v>
      </c>
      <c r="AF34" s="179">
        <f t="shared" si="2"/>
        <v>0</v>
      </c>
      <c r="AG34" s="179">
        <f t="shared" si="2"/>
        <v>0</v>
      </c>
      <c r="AH34" s="179">
        <f t="shared" si="2"/>
        <v>0</v>
      </c>
      <c r="AI34" s="179">
        <f t="shared" si="2"/>
        <v>0</v>
      </c>
      <c r="AJ34" s="179">
        <f t="shared" si="2"/>
        <v>0</v>
      </c>
      <c r="AK34" s="179">
        <f t="shared" si="2"/>
        <v>0</v>
      </c>
      <c r="AL34" s="50"/>
    </row>
    <row r="35" spans="1:38" s="175" customFormat="1" ht="23.45" customHeight="1" thickBot="1" x14ac:dyDescent="0.2">
      <c r="A35" s="191" t="s">
        <v>185</v>
      </c>
      <c r="B35" s="190"/>
      <c r="C35" s="186"/>
      <c r="D35" s="221">
        <f t="shared" ref="D35:AK35" si="3">D34/B7</f>
        <v>0.30476190476190479</v>
      </c>
      <c r="E35" s="192" t="e">
        <f t="shared" si="3"/>
        <v>#DIV/0!</v>
      </c>
      <c r="F35" s="192" t="e">
        <f t="shared" si="3"/>
        <v>#DIV/0!</v>
      </c>
      <c r="G35" s="222" t="e">
        <f t="shared" si="3"/>
        <v>#DIV/0!</v>
      </c>
      <c r="H35" s="222" t="e">
        <f t="shared" si="3"/>
        <v>#DIV/0!</v>
      </c>
      <c r="I35" s="222" t="e">
        <f t="shared" si="3"/>
        <v>#DIV/0!</v>
      </c>
      <c r="J35" s="222" t="e">
        <f t="shared" si="3"/>
        <v>#DIV/0!</v>
      </c>
      <c r="K35" s="192" t="e">
        <f t="shared" si="3"/>
        <v>#DIV/0!</v>
      </c>
      <c r="L35" s="192" t="e">
        <f t="shared" si="3"/>
        <v>#DIV/0!</v>
      </c>
      <c r="M35" s="222" t="e">
        <f t="shared" si="3"/>
        <v>#DIV/0!</v>
      </c>
      <c r="N35" s="222" t="e">
        <f t="shared" si="3"/>
        <v>#DIV/0!</v>
      </c>
      <c r="O35" s="222" t="e">
        <f t="shared" si="3"/>
        <v>#DIV/0!</v>
      </c>
      <c r="P35" s="222" t="e">
        <f t="shared" si="3"/>
        <v>#DIV/0!</v>
      </c>
      <c r="Q35" s="222" t="e">
        <f t="shared" si="3"/>
        <v>#DIV/0!</v>
      </c>
      <c r="R35" s="222" t="e">
        <f t="shared" si="3"/>
        <v>#DIV/0!</v>
      </c>
      <c r="S35" s="222" t="e">
        <f t="shared" si="3"/>
        <v>#DIV/0!</v>
      </c>
      <c r="T35" s="192" t="e">
        <f t="shared" si="3"/>
        <v>#DIV/0!</v>
      </c>
      <c r="U35" s="192" t="e">
        <f t="shared" si="3"/>
        <v>#DIV/0!</v>
      </c>
      <c r="V35" s="192" t="e">
        <f t="shared" si="3"/>
        <v>#DIV/0!</v>
      </c>
      <c r="W35" s="192" t="e">
        <f t="shared" si="3"/>
        <v>#DIV/0!</v>
      </c>
      <c r="X35" s="192" t="e">
        <f t="shared" si="3"/>
        <v>#DIV/0!</v>
      </c>
      <c r="Y35" s="192" t="e">
        <f t="shared" si="3"/>
        <v>#DIV/0!</v>
      </c>
      <c r="Z35" s="192" t="e">
        <f t="shared" si="3"/>
        <v>#DIV/0!</v>
      </c>
      <c r="AA35" s="192" t="e">
        <f t="shared" si="3"/>
        <v>#DIV/0!</v>
      </c>
      <c r="AB35" s="192" t="e">
        <f t="shared" si="3"/>
        <v>#DIV/0!</v>
      </c>
      <c r="AC35" s="192" t="e">
        <f t="shared" si="3"/>
        <v>#DIV/0!</v>
      </c>
      <c r="AD35" s="192" t="e">
        <f t="shared" si="3"/>
        <v>#DIV/0!</v>
      </c>
      <c r="AE35" s="192" t="e">
        <f t="shared" si="3"/>
        <v>#DIV/0!</v>
      </c>
      <c r="AF35" s="192" t="e">
        <f t="shared" si="3"/>
        <v>#DIV/0!</v>
      </c>
      <c r="AG35" s="192" t="e">
        <f t="shared" si="3"/>
        <v>#DIV/0!</v>
      </c>
      <c r="AH35" s="192" t="e">
        <f t="shared" si="3"/>
        <v>#DIV/0!</v>
      </c>
      <c r="AI35" s="192" t="e">
        <f t="shared" si="3"/>
        <v>#DIV/0!</v>
      </c>
      <c r="AJ35" s="192" t="e">
        <f t="shared" si="3"/>
        <v>#DIV/0!</v>
      </c>
      <c r="AK35" s="192" t="e">
        <f t="shared" si="3"/>
        <v>#DIV/0!</v>
      </c>
      <c r="AL35" s="50"/>
    </row>
    <row r="36" spans="1:38" ht="13.5" customHeight="1" thickBot="1" x14ac:dyDescent="0.2">
      <c r="A36" s="193" t="s">
        <v>113</v>
      </c>
      <c r="B36" s="62">
        <f>B7-B20-B34</f>
        <v>10500</v>
      </c>
      <c r="C36" s="51"/>
      <c r="D36" s="51"/>
      <c r="E36" s="62">
        <f>E7-E20-E34</f>
        <v>-2500</v>
      </c>
      <c r="F36" s="51"/>
      <c r="G36" s="51"/>
      <c r="H36" s="62">
        <f>H7-H20-H34</f>
        <v>0</v>
      </c>
      <c r="I36" s="51"/>
      <c r="J36" s="51"/>
      <c r="K36" s="62">
        <f>K7-K20-K34</f>
        <v>0</v>
      </c>
      <c r="L36" s="51"/>
      <c r="M36" s="51"/>
      <c r="N36" s="62">
        <f>N7-N20-N34</f>
        <v>0</v>
      </c>
      <c r="O36" s="51"/>
      <c r="P36" s="51"/>
      <c r="Q36" s="62">
        <f>Q7-Q20-Q34</f>
        <v>0</v>
      </c>
      <c r="R36" s="51"/>
      <c r="S36" s="51"/>
      <c r="T36" s="62">
        <f>T7-T20-T34</f>
        <v>0</v>
      </c>
      <c r="U36" s="51"/>
      <c r="V36" s="51"/>
      <c r="W36" s="62">
        <f>W7-W20-W34</f>
        <v>0</v>
      </c>
      <c r="X36" s="51"/>
      <c r="Y36" s="51"/>
      <c r="Z36" s="62">
        <f>Z7-Z20-Z34</f>
        <v>0</v>
      </c>
      <c r="AA36" s="51"/>
      <c r="AB36" s="51"/>
      <c r="AC36" s="62">
        <f>AC7-AC20-AC34</f>
        <v>0</v>
      </c>
      <c r="AD36" s="51"/>
      <c r="AE36" s="51"/>
      <c r="AF36" s="62">
        <f>AF7-AF20-AF34</f>
        <v>0</v>
      </c>
      <c r="AG36" s="51"/>
      <c r="AH36" s="51"/>
      <c r="AI36" s="62">
        <f>AI7-AI20-AI34</f>
        <v>0</v>
      </c>
      <c r="AJ36" s="51"/>
      <c r="AK36" s="51"/>
      <c r="AL36" s="50"/>
    </row>
    <row r="37" spans="1:38" ht="12.75" customHeight="1" x14ac:dyDescent="0.15">
      <c r="A37" s="256" t="s">
        <v>179</v>
      </c>
      <c r="B37" s="255" t="s">
        <v>85</v>
      </c>
      <c r="C37" s="250"/>
      <c r="D37" s="251"/>
      <c r="E37" s="255" t="s">
        <v>86</v>
      </c>
      <c r="F37" s="250"/>
      <c r="G37" s="228"/>
      <c r="H37" s="249" t="s">
        <v>87</v>
      </c>
      <c r="I37" s="250"/>
      <c r="J37" s="228"/>
      <c r="K37" s="249" t="s">
        <v>88</v>
      </c>
      <c r="L37" s="250"/>
      <c r="M37" s="228"/>
      <c r="N37" s="249" t="s">
        <v>89</v>
      </c>
      <c r="O37" s="250"/>
      <c r="P37" s="228"/>
      <c r="Q37" s="249" t="s">
        <v>90</v>
      </c>
      <c r="R37" s="250"/>
      <c r="S37" s="228"/>
      <c r="T37" s="249" t="s">
        <v>91</v>
      </c>
      <c r="U37" s="250"/>
      <c r="V37" s="228"/>
      <c r="W37" s="249" t="s">
        <v>92</v>
      </c>
      <c r="X37" s="250"/>
      <c r="Y37" s="228"/>
      <c r="Z37" s="249" t="s">
        <v>93</v>
      </c>
      <c r="AA37" s="250"/>
      <c r="AB37" s="228"/>
      <c r="AC37" s="249" t="s">
        <v>94</v>
      </c>
      <c r="AD37" s="250"/>
      <c r="AE37" s="228"/>
      <c r="AF37" s="249" t="s">
        <v>95</v>
      </c>
      <c r="AG37" s="250"/>
      <c r="AH37" s="228"/>
      <c r="AI37" s="255" t="s">
        <v>96</v>
      </c>
      <c r="AJ37" s="250"/>
      <c r="AK37" s="251"/>
      <c r="AL37" s="48"/>
    </row>
    <row r="38" spans="1:38" ht="12.75" customHeight="1" x14ac:dyDescent="0.15">
      <c r="A38" s="257"/>
      <c r="B38" s="51" t="s">
        <v>97</v>
      </c>
      <c r="C38" s="52" t="s">
        <v>115</v>
      </c>
      <c r="D38" s="63" t="s">
        <v>116</v>
      </c>
      <c r="E38" s="51" t="s">
        <v>97</v>
      </c>
      <c r="F38" s="52" t="s">
        <v>115</v>
      </c>
      <c r="G38" s="53" t="s">
        <v>116</v>
      </c>
      <c r="H38" s="54" t="s">
        <v>97</v>
      </c>
      <c r="I38" s="52" t="s">
        <v>115</v>
      </c>
      <c r="J38" s="53" t="s">
        <v>116</v>
      </c>
      <c r="K38" s="54" t="s">
        <v>97</v>
      </c>
      <c r="L38" s="52" t="s">
        <v>115</v>
      </c>
      <c r="M38" s="53" t="s">
        <v>116</v>
      </c>
      <c r="N38" s="54" t="s">
        <v>97</v>
      </c>
      <c r="O38" s="52" t="s">
        <v>115</v>
      </c>
      <c r="P38" s="53" t="s">
        <v>116</v>
      </c>
      <c r="Q38" s="54" t="s">
        <v>97</v>
      </c>
      <c r="R38" s="52" t="s">
        <v>115</v>
      </c>
      <c r="S38" s="53" t="s">
        <v>116</v>
      </c>
      <c r="T38" s="54" t="s">
        <v>97</v>
      </c>
      <c r="U38" s="52" t="s">
        <v>115</v>
      </c>
      <c r="V38" s="53" t="s">
        <v>116</v>
      </c>
      <c r="W38" s="54" t="s">
        <v>97</v>
      </c>
      <c r="X38" s="52" t="s">
        <v>115</v>
      </c>
      <c r="Y38" s="53" t="s">
        <v>116</v>
      </c>
      <c r="Z38" s="54" t="s">
        <v>97</v>
      </c>
      <c r="AA38" s="52" t="s">
        <v>115</v>
      </c>
      <c r="AB38" s="53" t="s">
        <v>116</v>
      </c>
      <c r="AC38" s="54" t="s">
        <v>97</v>
      </c>
      <c r="AD38" s="52" t="s">
        <v>115</v>
      </c>
      <c r="AE38" s="53" t="s">
        <v>116</v>
      </c>
      <c r="AF38" s="54" t="s">
        <v>97</v>
      </c>
      <c r="AG38" s="52" t="s">
        <v>115</v>
      </c>
      <c r="AH38" s="53" t="s">
        <v>116</v>
      </c>
      <c r="AI38" s="51" t="s">
        <v>97</v>
      </c>
      <c r="AJ38" s="52" t="s">
        <v>115</v>
      </c>
      <c r="AK38" s="53" t="s">
        <v>116</v>
      </c>
      <c r="AL38" s="48"/>
    </row>
    <row r="39" spans="1:38" ht="12.75" customHeight="1" x14ac:dyDescent="0.15">
      <c r="A39" s="64" t="s">
        <v>177</v>
      </c>
      <c r="B39" s="58"/>
      <c r="C39" s="57"/>
      <c r="D39" s="181">
        <v>1045</v>
      </c>
      <c r="E39" s="181"/>
      <c r="F39" s="182"/>
      <c r="G39" s="181"/>
      <c r="H39" s="181"/>
      <c r="I39" s="182"/>
      <c r="J39" s="181"/>
      <c r="K39" s="181"/>
      <c r="L39" s="182"/>
      <c r="M39" s="181"/>
      <c r="N39" s="181"/>
      <c r="O39" s="181"/>
      <c r="P39" s="181"/>
      <c r="Q39" s="181"/>
      <c r="R39" s="181"/>
      <c r="S39" s="181"/>
      <c r="T39" s="181"/>
      <c r="U39" s="182"/>
      <c r="V39" s="181"/>
      <c r="W39" s="181"/>
      <c r="X39" s="182"/>
      <c r="Y39" s="181"/>
      <c r="Z39" s="181"/>
      <c r="AA39" s="182"/>
      <c r="AB39" s="181"/>
      <c r="AC39" s="181"/>
      <c r="AD39" s="182"/>
      <c r="AE39" s="181"/>
      <c r="AF39" s="181"/>
      <c r="AG39" s="182"/>
      <c r="AH39" s="181"/>
      <c r="AI39" s="181"/>
      <c r="AJ39" s="182"/>
      <c r="AK39" s="181"/>
      <c r="AL39" s="48"/>
    </row>
    <row r="40" spans="1:38" ht="12.75" customHeight="1" x14ac:dyDescent="0.15">
      <c r="A40" s="198" t="s">
        <v>189</v>
      </c>
      <c r="B40" s="58"/>
      <c r="C40" s="57"/>
      <c r="D40" s="181">
        <v>1045</v>
      </c>
      <c r="E40" s="181"/>
      <c r="F40" s="182"/>
      <c r="G40" s="181"/>
      <c r="H40" s="181"/>
      <c r="I40" s="182"/>
      <c r="J40" s="181"/>
      <c r="K40" s="181"/>
      <c r="L40" s="182"/>
      <c r="M40" s="181"/>
      <c r="N40" s="181"/>
      <c r="O40" s="181"/>
      <c r="P40" s="181"/>
      <c r="Q40" s="181"/>
      <c r="R40" s="181"/>
      <c r="S40" s="181"/>
      <c r="T40" s="181"/>
      <c r="U40" s="182"/>
      <c r="V40" s="181"/>
      <c r="W40" s="181"/>
      <c r="X40" s="182"/>
      <c r="Y40" s="181"/>
      <c r="Z40" s="181"/>
      <c r="AA40" s="182"/>
      <c r="AB40" s="181"/>
      <c r="AC40" s="181"/>
      <c r="AD40" s="182"/>
      <c r="AE40" s="181"/>
      <c r="AF40" s="181"/>
      <c r="AG40" s="182"/>
      <c r="AH40" s="181"/>
      <c r="AI40" s="181"/>
      <c r="AJ40" s="182"/>
      <c r="AK40" s="181"/>
      <c r="AL40" s="48"/>
    </row>
    <row r="41" spans="1:38" ht="12.75" customHeight="1" thickBot="1" x14ac:dyDescent="0.2">
      <c r="A41" s="198" t="s">
        <v>188</v>
      </c>
      <c r="B41" s="58"/>
      <c r="C41" s="57"/>
      <c r="D41" s="181"/>
      <c r="E41" s="181"/>
      <c r="F41" s="182"/>
      <c r="G41" s="181"/>
      <c r="H41" s="181"/>
      <c r="I41" s="182"/>
      <c r="J41" s="181"/>
      <c r="K41" s="181"/>
      <c r="L41" s="182"/>
      <c r="M41" s="181"/>
      <c r="N41" s="181"/>
      <c r="O41" s="181"/>
      <c r="P41" s="181"/>
      <c r="Q41" s="181"/>
      <c r="R41" s="181"/>
      <c r="S41" s="181"/>
      <c r="T41" s="181"/>
      <c r="U41" s="182"/>
      <c r="V41" s="181"/>
      <c r="W41" s="181"/>
      <c r="X41" s="182"/>
      <c r="Y41" s="181"/>
      <c r="Z41" s="181"/>
      <c r="AA41" s="182"/>
      <c r="AB41" s="181"/>
      <c r="AC41" s="181"/>
      <c r="AD41" s="182"/>
      <c r="AE41" s="181"/>
      <c r="AF41" s="181"/>
      <c r="AG41" s="182"/>
      <c r="AH41" s="181"/>
      <c r="AI41" s="181"/>
      <c r="AJ41" s="182"/>
      <c r="AK41" s="181"/>
      <c r="AL41" s="48"/>
    </row>
    <row r="42" spans="1:38" ht="12.75" customHeight="1" thickBot="1" x14ac:dyDescent="0.2">
      <c r="A42" s="41" t="s">
        <v>83</v>
      </c>
      <c r="B42" s="46">
        <f t="shared" ref="B42:AK42" si="4">SUM(B39:B41)</f>
        <v>0</v>
      </c>
      <c r="C42" s="46">
        <f t="shared" si="4"/>
        <v>0</v>
      </c>
      <c r="D42" s="179">
        <f>SUM(D39:D41)</f>
        <v>2090</v>
      </c>
      <c r="E42" s="179">
        <f t="shared" si="4"/>
        <v>0</v>
      </c>
      <c r="F42" s="179">
        <f t="shared" si="4"/>
        <v>0</v>
      </c>
      <c r="G42" s="179">
        <f>SUM(G39:G41)</f>
        <v>0</v>
      </c>
      <c r="H42" s="179">
        <f t="shared" si="4"/>
        <v>0</v>
      </c>
      <c r="I42" s="179">
        <f t="shared" si="4"/>
        <v>0</v>
      </c>
      <c r="J42" s="179">
        <f>SUM(J39:J41)</f>
        <v>0</v>
      </c>
      <c r="K42" s="179">
        <f t="shared" si="4"/>
        <v>0</v>
      </c>
      <c r="L42" s="179">
        <f t="shared" si="4"/>
        <v>0</v>
      </c>
      <c r="M42" s="179">
        <f t="shared" si="4"/>
        <v>0</v>
      </c>
      <c r="N42" s="179">
        <f t="shared" si="4"/>
        <v>0</v>
      </c>
      <c r="O42" s="179">
        <f t="shared" si="4"/>
        <v>0</v>
      </c>
      <c r="P42" s="179">
        <f t="shared" si="4"/>
        <v>0</v>
      </c>
      <c r="Q42" s="179">
        <f t="shared" si="4"/>
        <v>0</v>
      </c>
      <c r="R42" s="179">
        <f t="shared" si="4"/>
        <v>0</v>
      </c>
      <c r="S42" s="179">
        <f t="shared" si="4"/>
        <v>0</v>
      </c>
      <c r="T42" s="179">
        <f t="shared" si="4"/>
        <v>0</v>
      </c>
      <c r="U42" s="179">
        <f t="shared" si="4"/>
        <v>0</v>
      </c>
      <c r="V42" s="179">
        <f t="shared" si="4"/>
        <v>0</v>
      </c>
      <c r="W42" s="179">
        <f t="shared" si="4"/>
        <v>0</v>
      </c>
      <c r="X42" s="179">
        <f t="shared" si="4"/>
        <v>0</v>
      </c>
      <c r="Y42" s="179">
        <f t="shared" si="4"/>
        <v>0</v>
      </c>
      <c r="Z42" s="179">
        <f t="shared" si="4"/>
        <v>0</v>
      </c>
      <c r="AA42" s="179">
        <f t="shared" si="4"/>
        <v>0</v>
      </c>
      <c r="AB42" s="179">
        <f t="shared" si="4"/>
        <v>0</v>
      </c>
      <c r="AC42" s="179">
        <f t="shared" si="4"/>
        <v>0</v>
      </c>
      <c r="AD42" s="179">
        <f t="shared" si="4"/>
        <v>0</v>
      </c>
      <c r="AE42" s="179">
        <f t="shared" si="4"/>
        <v>0</v>
      </c>
      <c r="AF42" s="179">
        <f t="shared" si="4"/>
        <v>0</v>
      </c>
      <c r="AG42" s="179">
        <f t="shared" si="4"/>
        <v>0</v>
      </c>
      <c r="AH42" s="179">
        <f t="shared" si="4"/>
        <v>0</v>
      </c>
      <c r="AI42" s="179">
        <f t="shared" si="4"/>
        <v>0</v>
      </c>
      <c r="AJ42" s="179">
        <f t="shared" si="4"/>
        <v>0</v>
      </c>
      <c r="AK42" s="179">
        <f t="shared" si="4"/>
        <v>0</v>
      </c>
      <c r="AL42" s="50"/>
    </row>
    <row r="43" spans="1:38" s="216" customFormat="1" ht="18" customHeight="1" thickBot="1" x14ac:dyDescent="0.2">
      <c r="A43" s="191" t="s">
        <v>196</v>
      </c>
      <c r="B43" s="190"/>
      <c r="C43" s="190"/>
      <c r="D43" s="221">
        <f t="shared" ref="D43:AK43" si="5">D42/B7</f>
        <v>0.19904761904761906</v>
      </c>
      <c r="E43" s="192" t="e">
        <f t="shared" si="5"/>
        <v>#DIV/0!</v>
      </c>
      <c r="F43" s="192" t="e">
        <f t="shared" si="5"/>
        <v>#DIV/0!</v>
      </c>
      <c r="G43" s="192" t="e">
        <f t="shared" si="5"/>
        <v>#DIV/0!</v>
      </c>
      <c r="H43" s="192" t="e">
        <f t="shared" si="5"/>
        <v>#DIV/0!</v>
      </c>
      <c r="I43" s="192" t="e">
        <f t="shared" si="5"/>
        <v>#DIV/0!</v>
      </c>
      <c r="J43" s="222" t="e">
        <f t="shared" si="5"/>
        <v>#DIV/0!</v>
      </c>
      <c r="K43" s="192" t="e">
        <f t="shared" si="5"/>
        <v>#DIV/0!</v>
      </c>
      <c r="L43" s="192" t="e">
        <f t="shared" si="5"/>
        <v>#DIV/0!</v>
      </c>
      <c r="M43" s="192" t="e">
        <f t="shared" si="5"/>
        <v>#DIV/0!</v>
      </c>
      <c r="N43" s="192" t="e">
        <f t="shared" si="5"/>
        <v>#DIV/0!</v>
      </c>
      <c r="O43" s="192" t="e">
        <f t="shared" si="5"/>
        <v>#DIV/0!</v>
      </c>
      <c r="P43" s="192" t="e">
        <f t="shared" si="5"/>
        <v>#DIV/0!</v>
      </c>
      <c r="Q43" s="192" t="e">
        <f t="shared" si="5"/>
        <v>#DIV/0!</v>
      </c>
      <c r="R43" s="192" t="e">
        <f t="shared" si="5"/>
        <v>#DIV/0!</v>
      </c>
      <c r="S43" s="192" t="e">
        <f t="shared" si="5"/>
        <v>#DIV/0!</v>
      </c>
      <c r="T43" s="192" t="e">
        <f t="shared" si="5"/>
        <v>#DIV/0!</v>
      </c>
      <c r="U43" s="192" t="e">
        <f t="shared" si="5"/>
        <v>#DIV/0!</v>
      </c>
      <c r="V43" s="192" t="e">
        <f t="shared" si="5"/>
        <v>#DIV/0!</v>
      </c>
      <c r="W43" s="192" t="e">
        <f t="shared" si="5"/>
        <v>#DIV/0!</v>
      </c>
      <c r="X43" s="192" t="e">
        <f t="shared" si="5"/>
        <v>#DIV/0!</v>
      </c>
      <c r="Y43" s="192" t="e">
        <f t="shared" si="5"/>
        <v>#DIV/0!</v>
      </c>
      <c r="Z43" s="192" t="e">
        <f t="shared" si="5"/>
        <v>#DIV/0!</v>
      </c>
      <c r="AA43" s="192" t="e">
        <f t="shared" si="5"/>
        <v>#DIV/0!</v>
      </c>
      <c r="AB43" s="192" t="e">
        <f t="shared" si="5"/>
        <v>#DIV/0!</v>
      </c>
      <c r="AC43" s="192" t="e">
        <f t="shared" si="5"/>
        <v>#DIV/0!</v>
      </c>
      <c r="AD43" s="192" t="e">
        <f t="shared" si="5"/>
        <v>#DIV/0!</v>
      </c>
      <c r="AE43" s="192" t="e">
        <f t="shared" si="5"/>
        <v>#DIV/0!</v>
      </c>
      <c r="AF43" s="192" t="e">
        <f t="shared" si="5"/>
        <v>#DIV/0!</v>
      </c>
      <c r="AG43" s="192" t="e">
        <f t="shared" si="5"/>
        <v>#DIV/0!</v>
      </c>
      <c r="AH43" s="192" t="e">
        <f t="shared" si="5"/>
        <v>#DIV/0!</v>
      </c>
      <c r="AI43" s="192" t="e">
        <f t="shared" si="5"/>
        <v>#DIV/0!</v>
      </c>
      <c r="AJ43" s="192" t="e">
        <f t="shared" si="5"/>
        <v>#DIV/0!</v>
      </c>
      <c r="AK43" s="192" t="e">
        <f t="shared" si="5"/>
        <v>#DIV/0!</v>
      </c>
      <c r="AL43" s="50"/>
    </row>
    <row r="44" spans="1:38" ht="12.75" customHeight="1" x14ac:dyDescent="0.15">
      <c r="A44" s="65" t="s">
        <v>117</v>
      </c>
      <c r="B44" s="66">
        <f>IFERROR((B20/B7),"")</f>
        <v>0</v>
      </c>
      <c r="C44" s="67" t="str">
        <f>IFERROR((C20/B7),"")</f>
        <v/>
      </c>
      <c r="D44" s="195">
        <f t="shared" ref="D44:AK44" si="6">D20</f>
        <v>5210</v>
      </c>
      <c r="E44" s="195">
        <f t="shared" si="6"/>
        <v>2500</v>
      </c>
      <c r="F44" s="195">
        <f t="shared" si="6"/>
        <v>2500</v>
      </c>
      <c r="G44" s="195">
        <f t="shared" si="6"/>
        <v>0</v>
      </c>
      <c r="H44" s="195">
        <f t="shared" si="6"/>
        <v>0</v>
      </c>
      <c r="I44" s="195">
        <f t="shared" si="6"/>
        <v>0</v>
      </c>
      <c r="J44" s="195">
        <f t="shared" si="6"/>
        <v>0</v>
      </c>
      <c r="K44" s="195">
        <f t="shared" si="6"/>
        <v>0</v>
      </c>
      <c r="L44" s="195">
        <f t="shared" si="6"/>
        <v>0</v>
      </c>
      <c r="M44" s="195">
        <f t="shared" si="6"/>
        <v>0</v>
      </c>
      <c r="N44" s="195">
        <f t="shared" si="6"/>
        <v>0</v>
      </c>
      <c r="O44" s="195">
        <f t="shared" si="6"/>
        <v>0</v>
      </c>
      <c r="P44" s="195">
        <f t="shared" si="6"/>
        <v>0</v>
      </c>
      <c r="Q44" s="195">
        <f t="shared" si="6"/>
        <v>0</v>
      </c>
      <c r="R44" s="195">
        <f t="shared" si="6"/>
        <v>0</v>
      </c>
      <c r="S44" s="195">
        <f t="shared" si="6"/>
        <v>0</v>
      </c>
      <c r="T44" s="195">
        <f t="shared" si="6"/>
        <v>0</v>
      </c>
      <c r="U44" s="195">
        <f t="shared" si="6"/>
        <v>0</v>
      </c>
      <c r="V44" s="195">
        <f t="shared" si="6"/>
        <v>0</v>
      </c>
      <c r="W44" s="195">
        <f t="shared" si="6"/>
        <v>0</v>
      </c>
      <c r="X44" s="195">
        <f t="shared" si="6"/>
        <v>0</v>
      </c>
      <c r="Y44" s="195">
        <f t="shared" si="6"/>
        <v>0</v>
      </c>
      <c r="Z44" s="195">
        <f t="shared" si="6"/>
        <v>0</v>
      </c>
      <c r="AA44" s="195">
        <f t="shared" si="6"/>
        <v>0</v>
      </c>
      <c r="AB44" s="195">
        <f t="shared" si="6"/>
        <v>0</v>
      </c>
      <c r="AC44" s="195">
        <f t="shared" si="6"/>
        <v>0</v>
      </c>
      <c r="AD44" s="195">
        <f t="shared" si="6"/>
        <v>0</v>
      </c>
      <c r="AE44" s="195">
        <f t="shared" si="6"/>
        <v>0</v>
      </c>
      <c r="AF44" s="195">
        <f t="shared" si="6"/>
        <v>0</v>
      </c>
      <c r="AG44" s="195">
        <f t="shared" si="6"/>
        <v>0</v>
      </c>
      <c r="AH44" s="195">
        <f t="shared" si="6"/>
        <v>0</v>
      </c>
      <c r="AI44" s="195">
        <f t="shared" si="6"/>
        <v>0</v>
      </c>
      <c r="AJ44" s="195">
        <f t="shared" si="6"/>
        <v>0</v>
      </c>
      <c r="AK44" s="195">
        <f t="shared" si="6"/>
        <v>0</v>
      </c>
      <c r="AL44" s="48"/>
    </row>
    <row r="45" spans="1:38" ht="12.75" customHeight="1" x14ac:dyDescent="0.15">
      <c r="A45" s="194" t="s">
        <v>187</v>
      </c>
      <c r="B45" s="68">
        <f>IFERROR((B34/B7),"")</f>
        <v>0</v>
      </c>
      <c r="C45" s="69" t="str">
        <f>IFERROR((C34/B7),"")</f>
        <v/>
      </c>
      <c r="D45" s="196">
        <f>D34</f>
        <v>3200</v>
      </c>
      <c r="E45" s="196">
        <f t="shared" ref="E45:AL45" si="7">E34</f>
        <v>0</v>
      </c>
      <c r="F45" s="196">
        <f t="shared" si="7"/>
        <v>0</v>
      </c>
      <c r="G45" s="196">
        <f t="shared" si="7"/>
        <v>0</v>
      </c>
      <c r="H45" s="196">
        <f t="shared" si="7"/>
        <v>0</v>
      </c>
      <c r="I45" s="196">
        <f t="shared" si="7"/>
        <v>0</v>
      </c>
      <c r="J45" s="196">
        <f t="shared" si="7"/>
        <v>0</v>
      </c>
      <c r="K45" s="196">
        <f t="shared" si="7"/>
        <v>0</v>
      </c>
      <c r="L45" s="196">
        <f t="shared" si="7"/>
        <v>0</v>
      </c>
      <c r="M45" s="196">
        <f t="shared" si="7"/>
        <v>0</v>
      </c>
      <c r="N45" s="196">
        <f t="shared" si="7"/>
        <v>0</v>
      </c>
      <c r="O45" s="196">
        <f t="shared" si="7"/>
        <v>0</v>
      </c>
      <c r="P45" s="196">
        <f t="shared" si="7"/>
        <v>0</v>
      </c>
      <c r="Q45" s="196">
        <f t="shared" si="7"/>
        <v>0</v>
      </c>
      <c r="R45" s="196">
        <f t="shared" si="7"/>
        <v>0</v>
      </c>
      <c r="S45" s="196">
        <f t="shared" si="7"/>
        <v>0</v>
      </c>
      <c r="T45" s="196">
        <f t="shared" si="7"/>
        <v>0</v>
      </c>
      <c r="U45" s="196">
        <f t="shared" si="7"/>
        <v>0</v>
      </c>
      <c r="V45" s="196">
        <f t="shared" si="7"/>
        <v>0</v>
      </c>
      <c r="W45" s="196">
        <f t="shared" si="7"/>
        <v>0</v>
      </c>
      <c r="X45" s="196">
        <f t="shared" si="7"/>
        <v>0</v>
      </c>
      <c r="Y45" s="196">
        <f t="shared" si="7"/>
        <v>0</v>
      </c>
      <c r="Z45" s="196">
        <f t="shared" si="7"/>
        <v>0</v>
      </c>
      <c r="AA45" s="196">
        <f t="shared" si="7"/>
        <v>0</v>
      </c>
      <c r="AB45" s="196">
        <f t="shared" si="7"/>
        <v>0</v>
      </c>
      <c r="AC45" s="196">
        <f t="shared" si="7"/>
        <v>0</v>
      </c>
      <c r="AD45" s="196">
        <f t="shared" si="7"/>
        <v>0</v>
      </c>
      <c r="AE45" s="196">
        <f t="shared" si="7"/>
        <v>0</v>
      </c>
      <c r="AF45" s="196">
        <f t="shared" si="7"/>
        <v>0</v>
      </c>
      <c r="AG45" s="196">
        <f t="shared" si="7"/>
        <v>0</v>
      </c>
      <c r="AH45" s="196">
        <f t="shared" si="7"/>
        <v>0</v>
      </c>
      <c r="AI45" s="196">
        <f t="shared" si="7"/>
        <v>0</v>
      </c>
      <c r="AJ45" s="196">
        <f t="shared" si="7"/>
        <v>0</v>
      </c>
      <c r="AK45" s="196">
        <f t="shared" si="7"/>
        <v>0</v>
      </c>
      <c r="AL45" s="196">
        <f t="shared" si="7"/>
        <v>0</v>
      </c>
    </row>
    <row r="46" spans="1:38" ht="12.75" customHeight="1" thickBot="1" x14ac:dyDescent="0.2">
      <c r="A46" s="65" t="s">
        <v>114</v>
      </c>
      <c r="B46" s="70">
        <f>IFERROR((B42/B7),"")</f>
        <v>0</v>
      </c>
      <c r="C46" s="71">
        <f>IFERROR((C42/B7),"")</f>
        <v>0</v>
      </c>
      <c r="D46" s="197">
        <f>D42</f>
        <v>2090</v>
      </c>
      <c r="E46" s="197">
        <f t="shared" ref="E46:AK46" si="8">E42</f>
        <v>0</v>
      </c>
      <c r="F46" s="197">
        <f t="shared" si="8"/>
        <v>0</v>
      </c>
      <c r="G46" s="197">
        <f t="shared" si="8"/>
        <v>0</v>
      </c>
      <c r="H46" s="197">
        <f t="shared" si="8"/>
        <v>0</v>
      </c>
      <c r="I46" s="197">
        <f t="shared" si="8"/>
        <v>0</v>
      </c>
      <c r="J46" s="197">
        <f t="shared" si="8"/>
        <v>0</v>
      </c>
      <c r="K46" s="197">
        <f t="shared" si="8"/>
        <v>0</v>
      </c>
      <c r="L46" s="197">
        <f t="shared" si="8"/>
        <v>0</v>
      </c>
      <c r="M46" s="197">
        <f t="shared" si="8"/>
        <v>0</v>
      </c>
      <c r="N46" s="197">
        <f t="shared" si="8"/>
        <v>0</v>
      </c>
      <c r="O46" s="197">
        <f t="shared" si="8"/>
        <v>0</v>
      </c>
      <c r="P46" s="197">
        <f t="shared" si="8"/>
        <v>0</v>
      </c>
      <c r="Q46" s="197">
        <f t="shared" si="8"/>
        <v>0</v>
      </c>
      <c r="R46" s="197">
        <f t="shared" si="8"/>
        <v>0</v>
      </c>
      <c r="S46" s="197">
        <f t="shared" si="8"/>
        <v>0</v>
      </c>
      <c r="T46" s="197">
        <f t="shared" si="8"/>
        <v>0</v>
      </c>
      <c r="U46" s="197">
        <f t="shared" si="8"/>
        <v>0</v>
      </c>
      <c r="V46" s="197">
        <f t="shared" si="8"/>
        <v>0</v>
      </c>
      <c r="W46" s="197">
        <f t="shared" si="8"/>
        <v>0</v>
      </c>
      <c r="X46" s="197">
        <f t="shared" si="8"/>
        <v>0</v>
      </c>
      <c r="Y46" s="197">
        <f t="shared" si="8"/>
        <v>0</v>
      </c>
      <c r="Z46" s="197">
        <f t="shared" si="8"/>
        <v>0</v>
      </c>
      <c r="AA46" s="197">
        <f t="shared" si="8"/>
        <v>0</v>
      </c>
      <c r="AB46" s="197">
        <f t="shared" si="8"/>
        <v>0</v>
      </c>
      <c r="AC46" s="197">
        <f t="shared" si="8"/>
        <v>0</v>
      </c>
      <c r="AD46" s="197">
        <f t="shared" si="8"/>
        <v>0</v>
      </c>
      <c r="AE46" s="197">
        <f t="shared" si="8"/>
        <v>0</v>
      </c>
      <c r="AF46" s="197">
        <f t="shared" si="8"/>
        <v>0</v>
      </c>
      <c r="AG46" s="197">
        <f t="shared" si="8"/>
        <v>0</v>
      </c>
      <c r="AH46" s="197">
        <f t="shared" si="8"/>
        <v>0</v>
      </c>
      <c r="AI46" s="197">
        <f t="shared" si="8"/>
        <v>0</v>
      </c>
      <c r="AJ46" s="197">
        <f t="shared" si="8"/>
        <v>0</v>
      </c>
      <c r="AK46" s="197">
        <f t="shared" si="8"/>
        <v>0</v>
      </c>
      <c r="AL46" s="72"/>
    </row>
    <row r="47" spans="1:38" ht="12.75" customHeight="1" thickBot="1" x14ac:dyDescent="0.2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72"/>
    </row>
    <row r="48" spans="1:38" ht="12.75" customHeight="1" x14ac:dyDescent="0.15">
      <c r="A48" s="265" t="s">
        <v>118</v>
      </c>
      <c r="B48" s="261">
        <f>B7-D20-D34-D42</f>
        <v>0</v>
      </c>
      <c r="C48" s="262"/>
      <c r="D48" s="262"/>
      <c r="E48" s="261">
        <f>E7-G20-G34-G42</f>
        <v>0</v>
      </c>
      <c r="F48" s="262"/>
      <c r="G48" s="262"/>
      <c r="H48" s="261">
        <f>H7-J20-J34-J42</f>
        <v>0</v>
      </c>
      <c r="I48" s="262"/>
      <c r="J48" s="262"/>
      <c r="K48" s="261">
        <f>K7-M20-M34-M42</f>
        <v>0</v>
      </c>
      <c r="L48" s="262"/>
      <c r="M48" s="262"/>
      <c r="N48" s="261">
        <f>N7-P20-P34-P42</f>
        <v>0</v>
      </c>
      <c r="O48" s="262"/>
      <c r="P48" s="262"/>
      <c r="Q48" s="261">
        <f>Q7-S20-S34-S42</f>
        <v>0</v>
      </c>
      <c r="R48" s="262"/>
      <c r="S48" s="262"/>
      <c r="T48" s="261">
        <f>T7-V20-V34-V42</f>
        <v>0</v>
      </c>
      <c r="U48" s="262"/>
      <c r="V48" s="262"/>
      <c r="W48" s="261">
        <f>W7-Y20-Y34-Y42</f>
        <v>0</v>
      </c>
      <c r="X48" s="262"/>
      <c r="Y48" s="262"/>
      <c r="Z48" s="261">
        <f>Z7-AB20-AB34-AB42</f>
        <v>0</v>
      </c>
      <c r="AA48" s="262"/>
      <c r="AB48" s="262"/>
      <c r="AC48" s="261">
        <f>AC7-AE20-AE34-AE42</f>
        <v>0</v>
      </c>
      <c r="AD48" s="262"/>
      <c r="AE48" s="262"/>
      <c r="AF48" s="261">
        <f>AF7-AH20-AH34-AH42</f>
        <v>0</v>
      </c>
      <c r="AG48" s="262"/>
      <c r="AH48" s="262"/>
      <c r="AI48" s="261">
        <f>AI7-AK20-AK34-AK42</f>
        <v>0</v>
      </c>
      <c r="AJ48" s="262"/>
      <c r="AK48" s="262"/>
      <c r="AL48" s="72"/>
    </row>
    <row r="49" spans="1:38" ht="12.75" customHeight="1" x14ac:dyDescent="0.15">
      <c r="A49" s="266"/>
      <c r="B49" s="234"/>
      <c r="C49" s="235"/>
      <c r="D49" s="235"/>
      <c r="E49" s="234"/>
      <c r="F49" s="235"/>
      <c r="G49" s="235"/>
      <c r="H49" s="234"/>
      <c r="I49" s="235"/>
      <c r="J49" s="235"/>
      <c r="K49" s="234"/>
      <c r="L49" s="235"/>
      <c r="M49" s="235"/>
      <c r="N49" s="234"/>
      <c r="O49" s="235"/>
      <c r="P49" s="235"/>
      <c r="Q49" s="234"/>
      <c r="R49" s="235"/>
      <c r="S49" s="235"/>
      <c r="T49" s="234"/>
      <c r="U49" s="235"/>
      <c r="V49" s="235"/>
      <c r="W49" s="234"/>
      <c r="X49" s="235"/>
      <c r="Y49" s="235"/>
      <c r="Z49" s="234"/>
      <c r="AA49" s="235"/>
      <c r="AB49" s="235"/>
      <c r="AC49" s="234"/>
      <c r="AD49" s="235"/>
      <c r="AE49" s="235"/>
      <c r="AF49" s="234"/>
      <c r="AG49" s="235"/>
      <c r="AH49" s="235"/>
      <c r="AI49" s="234"/>
      <c r="AJ49" s="235"/>
      <c r="AK49" s="235"/>
      <c r="AL49" s="72"/>
    </row>
    <row r="50" spans="1:38" ht="12.75" customHeight="1" thickBot="1" x14ac:dyDescent="0.2">
      <c r="A50" s="267"/>
      <c r="B50" s="263"/>
      <c r="C50" s="264"/>
      <c r="D50" s="264"/>
      <c r="E50" s="263"/>
      <c r="F50" s="264"/>
      <c r="G50" s="264"/>
      <c r="H50" s="263"/>
      <c r="I50" s="264"/>
      <c r="J50" s="264"/>
      <c r="K50" s="263"/>
      <c r="L50" s="264"/>
      <c r="M50" s="264"/>
      <c r="N50" s="263"/>
      <c r="O50" s="264"/>
      <c r="P50" s="264"/>
      <c r="Q50" s="263"/>
      <c r="R50" s="264"/>
      <c r="S50" s="264"/>
      <c r="T50" s="263"/>
      <c r="U50" s="264"/>
      <c r="V50" s="264"/>
      <c r="W50" s="263"/>
      <c r="X50" s="264"/>
      <c r="Y50" s="264"/>
      <c r="Z50" s="263"/>
      <c r="AA50" s="264"/>
      <c r="AB50" s="264"/>
      <c r="AC50" s="263"/>
      <c r="AD50" s="264"/>
      <c r="AE50" s="264"/>
      <c r="AF50" s="263"/>
      <c r="AG50" s="264"/>
      <c r="AH50" s="264"/>
      <c r="AI50" s="263"/>
      <c r="AJ50" s="264"/>
      <c r="AK50" s="264"/>
      <c r="AL50" s="72"/>
    </row>
    <row r="51" spans="1:38" ht="12.75" customHeight="1" x14ac:dyDescent="0.15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72"/>
    </row>
    <row r="52" spans="1:38" ht="12.75" customHeight="1" x14ac:dyDescent="0.1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</row>
    <row r="53" spans="1:38" ht="12.75" customHeight="1" x14ac:dyDescent="0.1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</row>
    <row r="54" spans="1:38" ht="12.75" customHeight="1" x14ac:dyDescent="0.1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</row>
    <row r="55" spans="1:38" ht="12.75" customHeight="1" x14ac:dyDescent="0.1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</row>
    <row r="56" spans="1:38" ht="12.75" customHeight="1" x14ac:dyDescent="0.1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</row>
    <row r="57" spans="1:38" ht="12.75" customHeight="1" x14ac:dyDescent="0.1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</row>
    <row r="58" spans="1:38" ht="12.75" customHeight="1" x14ac:dyDescent="0.1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</row>
    <row r="59" spans="1:38" ht="12.75" customHeight="1" x14ac:dyDescent="0.1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</row>
    <row r="60" spans="1:38" ht="12.75" customHeight="1" x14ac:dyDescent="0.1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</row>
    <row r="61" spans="1:38" ht="12.75" customHeight="1" x14ac:dyDescent="0.1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</row>
    <row r="62" spans="1:38" ht="12.75" customHeight="1" x14ac:dyDescent="0.1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</row>
    <row r="63" spans="1:38" ht="12.75" customHeight="1" x14ac:dyDescent="0.1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</row>
    <row r="64" spans="1:38" ht="12.75" customHeight="1" x14ac:dyDescent="0.1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</row>
    <row r="65" spans="1:38" ht="12.75" customHeight="1" x14ac:dyDescent="0.1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</row>
    <row r="66" spans="1:38" ht="12.75" customHeight="1" x14ac:dyDescent="0.1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</row>
    <row r="67" spans="1:38" ht="12.75" customHeight="1" x14ac:dyDescent="0.1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</row>
    <row r="68" spans="1:38" ht="12.75" customHeight="1" x14ac:dyDescent="0.1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</row>
    <row r="69" spans="1:38" ht="12.75" customHeight="1" x14ac:dyDescent="0.1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</row>
    <row r="70" spans="1:38" ht="12.75" customHeight="1" x14ac:dyDescent="0.1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</row>
    <row r="71" spans="1:38" ht="12.75" customHeight="1" x14ac:dyDescent="0.1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</row>
    <row r="72" spans="1:38" ht="12.75" customHeight="1" x14ac:dyDescent="0.1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</row>
    <row r="73" spans="1:38" ht="12.75" customHeight="1" x14ac:dyDescent="0.1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</row>
    <row r="74" spans="1:38" ht="12.75" customHeight="1" x14ac:dyDescent="0.1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</row>
    <row r="75" spans="1:38" ht="12.75" customHeight="1" x14ac:dyDescent="0.1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</row>
    <row r="76" spans="1:38" ht="12.75" customHeight="1" x14ac:dyDescent="0.1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</row>
    <row r="77" spans="1:38" ht="12.75" customHeight="1" x14ac:dyDescent="0.1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</row>
    <row r="78" spans="1:38" ht="12.75" customHeight="1" x14ac:dyDescent="0.1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</row>
    <row r="79" spans="1:38" ht="12.75" customHeight="1" x14ac:dyDescent="0.1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</row>
    <row r="80" spans="1:38" ht="12.75" customHeight="1" x14ac:dyDescent="0.1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</row>
    <row r="81" spans="1:38" ht="12.75" customHeight="1" x14ac:dyDescent="0.1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</row>
    <row r="82" spans="1:38" ht="12.75" customHeight="1" x14ac:dyDescent="0.1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</row>
    <row r="83" spans="1:38" ht="12.75" customHeight="1" x14ac:dyDescent="0.1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</row>
    <row r="84" spans="1:38" ht="12.75" customHeight="1" x14ac:dyDescent="0.1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</row>
    <row r="85" spans="1:38" ht="12.75" customHeight="1" x14ac:dyDescent="0.1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</row>
    <row r="86" spans="1:38" ht="12.75" customHeight="1" x14ac:dyDescent="0.1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</row>
    <row r="87" spans="1:38" ht="12.75" customHeight="1" x14ac:dyDescent="0.1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</row>
    <row r="88" spans="1:38" ht="12.75" customHeight="1" x14ac:dyDescent="0.1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</row>
    <row r="89" spans="1:38" ht="12.75" customHeight="1" x14ac:dyDescent="0.1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</row>
    <row r="90" spans="1:38" ht="12.75" customHeight="1" x14ac:dyDescent="0.1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</row>
    <row r="91" spans="1:38" ht="12.75" customHeight="1" x14ac:dyDescent="0.1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</row>
    <row r="92" spans="1:38" ht="12.75" customHeight="1" x14ac:dyDescent="0.1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</row>
    <row r="93" spans="1:38" ht="12.75" customHeight="1" x14ac:dyDescent="0.1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</row>
    <row r="94" spans="1:38" ht="12.75" customHeight="1" x14ac:dyDescent="0.1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</row>
    <row r="95" spans="1:38" ht="12.75" customHeight="1" x14ac:dyDescent="0.1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</row>
    <row r="96" spans="1:38" ht="12.75" customHeight="1" x14ac:dyDescent="0.1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</row>
    <row r="97" spans="1:38" ht="12.75" customHeight="1" x14ac:dyDescent="0.1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</row>
    <row r="98" spans="1:38" ht="12.75" customHeight="1" x14ac:dyDescent="0.1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</row>
    <row r="99" spans="1:38" ht="12.75" customHeight="1" x14ac:dyDescent="0.1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</row>
    <row r="100" spans="1:38" ht="12.75" customHeight="1" x14ac:dyDescent="0.1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</row>
    <row r="101" spans="1:38" ht="12.75" customHeight="1" x14ac:dyDescent="0.1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</row>
    <row r="102" spans="1:38" ht="12.75" customHeight="1" x14ac:dyDescent="0.1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</row>
    <row r="103" spans="1:38" ht="12.75" customHeight="1" x14ac:dyDescent="0.1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</row>
    <row r="104" spans="1:38" ht="12.75" customHeight="1" x14ac:dyDescent="0.1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</row>
    <row r="105" spans="1:38" ht="12.75" customHeight="1" x14ac:dyDescent="0.1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</row>
    <row r="106" spans="1:38" ht="12.75" customHeight="1" x14ac:dyDescent="0.1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</row>
    <row r="107" spans="1:38" ht="12.75" customHeight="1" x14ac:dyDescent="0.1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</row>
    <row r="108" spans="1:38" ht="12.75" customHeight="1" x14ac:dyDescent="0.1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</row>
    <row r="109" spans="1:38" ht="12.75" customHeight="1" x14ac:dyDescent="0.1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</row>
    <row r="110" spans="1:38" ht="12.75" customHeight="1" x14ac:dyDescent="0.1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</row>
    <row r="111" spans="1:38" ht="12.75" customHeight="1" x14ac:dyDescent="0.1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</row>
    <row r="112" spans="1:38" ht="12.75" customHeight="1" x14ac:dyDescent="0.1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</row>
    <row r="113" spans="1:38" ht="12.75" customHeight="1" x14ac:dyDescent="0.1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</row>
    <row r="114" spans="1:38" ht="12.75" customHeight="1" x14ac:dyDescent="0.1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</row>
    <row r="115" spans="1:38" ht="12.75" customHeight="1" x14ac:dyDescent="0.1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</row>
    <row r="116" spans="1:38" ht="12.75" customHeight="1" x14ac:dyDescent="0.1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</row>
    <row r="117" spans="1:38" ht="12.75" customHeight="1" x14ac:dyDescent="0.1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</row>
    <row r="118" spans="1:38" ht="12.75" customHeight="1" x14ac:dyDescent="0.1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</row>
    <row r="119" spans="1:38" ht="12.75" customHeight="1" x14ac:dyDescent="0.1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</row>
    <row r="120" spans="1:38" ht="12.75" customHeight="1" x14ac:dyDescent="0.1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</row>
    <row r="121" spans="1:38" ht="12.75" customHeight="1" x14ac:dyDescent="0.1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</row>
    <row r="122" spans="1:38" ht="12.75" customHeight="1" x14ac:dyDescent="0.1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</row>
    <row r="123" spans="1:38" ht="12.75" customHeight="1" x14ac:dyDescent="0.1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</row>
    <row r="124" spans="1:38" ht="12.75" customHeight="1" x14ac:dyDescent="0.1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</row>
    <row r="125" spans="1:38" ht="12.75" customHeight="1" x14ac:dyDescent="0.1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</row>
    <row r="126" spans="1:38" ht="12.75" customHeight="1" x14ac:dyDescent="0.1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</row>
    <row r="127" spans="1:38" ht="12.75" customHeight="1" x14ac:dyDescent="0.1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</row>
    <row r="128" spans="1:38" ht="12.75" customHeight="1" x14ac:dyDescent="0.1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</row>
    <row r="129" spans="1:38" ht="12.75" customHeight="1" x14ac:dyDescent="0.1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</row>
    <row r="130" spans="1:38" ht="12.75" customHeight="1" x14ac:dyDescent="0.1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</row>
    <row r="131" spans="1:38" ht="12.75" customHeight="1" x14ac:dyDescent="0.1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</row>
    <row r="132" spans="1:38" ht="12.75" customHeight="1" x14ac:dyDescent="0.1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</row>
    <row r="133" spans="1:38" ht="12.75" customHeight="1" x14ac:dyDescent="0.1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</row>
    <row r="134" spans="1:38" ht="12.75" customHeight="1" x14ac:dyDescent="0.1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</row>
    <row r="135" spans="1:38" ht="12.75" customHeight="1" x14ac:dyDescent="0.1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</row>
    <row r="136" spans="1:38" ht="12.75" customHeight="1" x14ac:dyDescent="0.1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</row>
    <row r="137" spans="1:38" ht="12.75" customHeight="1" x14ac:dyDescent="0.1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</row>
    <row r="138" spans="1:38" ht="12.75" customHeight="1" x14ac:dyDescent="0.1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</row>
    <row r="139" spans="1:38" ht="12.75" customHeight="1" x14ac:dyDescent="0.1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</row>
    <row r="140" spans="1:38" ht="12.75" customHeight="1" x14ac:dyDescent="0.1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</row>
    <row r="141" spans="1:38" ht="12.75" customHeight="1" x14ac:dyDescent="0.1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</row>
    <row r="142" spans="1:38" ht="12.75" customHeight="1" x14ac:dyDescent="0.1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</row>
    <row r="143" spans="1:38" ht="12.75" customHeight="1" x14ac:dyDescent="0.1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</row>
    <row r="144" spans="1:38" ht="12.75" customHeight="1" x14ac:dyDescent="0.1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</row>
    <row r="145" spans="1:38" ht="12.75" customHeight="1" x14ac:dyDescent="0.1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</row>
    <row r="146" spans="1:38" ht="12.75" customHeight="1" x14ac:dyDescent="0.1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</row>
    <row r="147" spans="1:38" ht="12.75" customHeight="1" x14ac:dyDescent="0.1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</row>
    <row r="148" spans="1:38" ht="12.75" customHeight="1" x14ac:dyDescent="0.1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</row>
    <row r="149" spans="1:38" ht="12.75" customHeight="1" x14ac:dyDescent="0.1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</row>
    <row r="150" spans="1:38" ht="12.75" customHeight="1" x14ac:dyDescent="0.1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</row>
    <row r="151" spans="1:38" ht="12.75" customHeight="1" x14ac:dyDescent="0.1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</row>
    <row r="152" spans="1:38" ht="12.75" customHeight="1" x14ac:dyDescent="0.1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</row>
    <row r="153" spans="1:38" ht="12.75" customHeight="1" x14ac:dyDescent="0.1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</row>
    <row r="154" spans="1:38" ht="12.75" customHeight="1" x14ac:dyDescent="0.1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</row>
    <row r="155" spans="1:38" ht="12.75" customHeight="1" x14ac:dyDescent="0.1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</row>
    <row r="156" spans="1:38" ht="12.75" customHeight="1" x14ac:dyDescent="0.1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</row>
    <row r="157" spans="1:38" ht="12.75" customHeight="1" x14ac:dyDescent="0.1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</row>
    <row r="158" spans="1:38" ht="12.75" customHeight="1" x14ac:dyDescent="0.1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</row>
    <row r="159" spans="1:38" ht="12.75" customHeight="1" x14ac:dyDescent="0.1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</row>
    <row r="160" spans="1:38" ht="12.75" customHeight="1" x14ac:dyDescent="0.1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</row>
    <row r="161" spans="1:38" ht="12.75" customHeight="1" x14ac:dyDescent="0.1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</row>
    <row r="162" spans="1:38" ht="12.75" customHeight="1" x14ac:dyDescent="0.1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</row>
    <row r="163" spans="1:38" ht="12.75" customHeight="1" x14ac:dyDescent="0.1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</row>
    <row r="164" spans="1:38" ht="12.75" customHeight="1" x14ac:dyDescent="0.1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</row>
    <row r="165" spans="1:38" ht="12.75" customHeight="1" x14ac:dyDescent="0.1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</row>
    <row r="166" spans="1:38" ht="12.75" customHeight="1" x14ac:dyDescent="0.1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</row>
    <row r="167" spans="1:38" ht="12.75" customHeight="1" x14ac:dyDescent="0.1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</row>
    <row r="168" spans="1:38" ht="12.75" customHeight="1" x14ac:dyDescent="0.1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</row>
    <row r="169" spans="1:38" ht="12.75" customHeight="1" x14ac:dyDescent="0.1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</row>
    <row r="170" spans="1:38" ht="12.75" customHeight="1" x14ac:dyDescent="0.1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</row>
    <row r="171" spans="1:38" ht="12.75" customHeight="1" x14ac:dyDescent="0.1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</row>
    <row r="172" spans="1:38" ht="12.75" customHeight="1" x14ac:dyDescent="0.1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</row>
    <row r="173" spans="1:38" ht="12.75" customHeight="1" x14ac:dyDescent="0.1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</row>
    <row r="174" spans="1:38" ht="12.75" customHeight="1" x14ac:dyDescent="0.1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</row>
    <row r="175" spans="1:38" ht="12.75" customHeight="1" x14ac:dyDescent="0.1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</row>
    <row r="176" spans="1:38" ht="12.75" customHeight="1" x14ac:dyDescent="0.1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</row>
    <row r="177" spans="1:38" ht="12.75" customHeight="1" x14ac:dyDescent="0.1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</row>
    <row r="178" spans="1:38" ht="12.75" customHeight="1" x14ac:dyDescent="0.1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</row>
    <row r="179" spans="1:38" ht="12.75" customHeight="1" x14ac:dyDescent="0.1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</row>
    <row r="180" spans="1:38" ht="12.75" customHeight="1" x14ac:dyDescent="0.1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</row>
    <row r="181" spans="1:38" ht="12.75" customHeight="1" x14ac:dyDescent="0.1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</row>
    <row r="182" spans="1:38" ht="12.75" customHeight="1" x14ac:dyDescent="0.1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</row>
    <row r="183" spans="1:38" ht="12.75" customHeight="1" x14ac:dyDescent="0.1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</row>
    <row r="184" spans="1:38" ht="12.75" customHeight="1" x14ac:dyDescent="0.1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</row>
    <row r="185" spans="1:38" ht="12.75" customHeight="1" x14ac:dyDescent="0.1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</row>
    <row r="186" spans="1:38" ht="12.75" customHeight="1" x14ac:dyDescent="0.1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</row>
    <row r="187" spans="1:38" ht="12.75" customHeight="1" x14ac:dyDescent="0.1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</row>
    <row r="188" spans="1:38" ht="12.75" customHeight="1" x14ac:dyDescent="0.1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</row>
    <row r="189" spans="1:38" ht="12.75" customHeight="1" x14ac:dyDescent="0.1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</row>
    <row r="190" spans="1:38" ht="12.75" customHeight="1" x14ac:dyDescent="0.1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</row>
    <row r="191" spans="1:38" ht="12.75" customHeight="1" x14ac:dyDescent="0.1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</row>
    <row r="192" spans="1:38" ht="12.75" customHeight="1" x14ac:dyDescent="0.1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</row>
    <row r="193" spans="1:38" ht="12.75" customHeight="1" x14ac:dyDescent="0.1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</row>
    <row r="194" spans="1:38" ht="12.75" customHeight="1" x14ac:dyDescent="0.1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</row>
    <row r="195" spans="1:38" ht="12.75" customHeight="1" x14ac:dyDescent="0.1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</row>
    <row r="196" spans="1:38" ht="12.75" customHeight="1" x14ac:dyDescent="0.1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</row>
    <row r="197" spans="1:38" ht="12.75" customHeight="1" x14ac:dyDescent="0.1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</row>
    <row r="198" spans="1:38" ht="12.75" customHeight="1" x14ac:dyDescent="0.1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</row>
    <row r="199" spans="1:38" ht="12.75" customHeight="1" x14ac:dyDescent="0.1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</row>
    <row r="200" spans="1:38" ht="12.75" customHeight="1" x14ac:dyDescent="0.1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</row>
    <row r="201" spans="1:38" ht="12.75" customHeight="1" x14ac:dyDescent="0.1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</row>
    <row r="202" spans="1:38" ht="12.75" customHeight="1" x14ac:dyDescent="0.1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</row>
    <row r="203" spans="1:38" ht="12.75" customHeight="1" x14ac:dyDescent="0.1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</row>
    <row r="204" spans="1:38" ht="12.75" customHeight="1" x14ac:dyDescent="0.1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</row>
    <row r="205" spans="1:38" ht="12.75" customHeight="1" x14ac:dyDescent="0.1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</row>
    <row r="206" spans="1:38" ht="12.75" customHeight="1" x14ac:dyDescent="0.1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</row>
    <row r="207" spans="1:38" ht="12.75" customHeight="1" x14ac:dyDescent="0.1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</row>
    <row r="208" spans="1:38" ht="12.75" customHeight="1" x14ac:dyDescent="0.1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</row>
    <row r="209" spans="1:38" ht="12.75" customHeight="1" x14ac:dyDescent="0.1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</row>
    <row r="210" spans="1:38" ht="12.75" customHeight="1" x14ac:dyDescent="0.1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</row>
    <row r="211" spans="1:38" ht="12.75" customHeight="1" x14ac:dyDescent="0.1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</row>
    <row r="212" spans="1:38" ht="12.75" customHeight="1" x14ac:dyDescent="0.1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</row>
    <row r="213" spans="1:38" ht="12.75" customHeight="1" x14ac:dyDescent="0.1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</row>
    <row r="214" spans="1:38" ht="12.75" customHeight="1" x14ac:dyDescent="0.1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</row>
    <row r="215" spans="1:38" ht="12.75" customHeight="1" x14ac:dyDescent="0.1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</row>
    <row r="216" spans="1:38" ht="12.75" customHeight="1" x14ac:dyDescent="0.1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</row>
    <row r="217" spans="1:38" ht="12.75" customHeight="1" x14ac:dyDescent="0.1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</row>
    <row r="218" spans="1:38" ht="12.75" customHeight="1" x14ac:dyDescent="0.1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</row>
    <row r="219" spans="1:38" ht="12.75" customHeight="1" x14ac:dyDescent="0.1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</row>
    <row r="220" spans="1:38" ht="12.75" customHeight="1" x14ac:dyDescent="0.1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</row>
    <row r="221" spans="1:38" ht="12.75" customHeight="1" x14ac:dyDescent="0.1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</row>
    <row r="222" spans="1:38" ht="12.75" customHeight="1" x14ac:dyDescent="0.1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</row>
    <row r="223" spans="1:38" ht="12.75" customHeight="1" x14ac:dyDescent="0.1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</row>
    <row r="224" spans="1:38" ht="12.75" customHeight="1" x14ac:dyDescent="0.1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</row>
    <row r="225" spans="1:38" ht="12.75" customHeight="1" x14ac:dyDescent="0.1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</row>
    <row r="226" spans="1:38" ht="12.75" customHeight="1" x14ac:dyDescent="0.1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</row>
    <row r="227" spans="1:38" ht="12.75" customHeight="1" x14ac:dyDescent="0.1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</row>
    <row r="228" spans="1:38" ht="12.75" customHeight="1" x14ac:dyDescent="0.1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</row>
    <row r="229" spans="1:38" ht="12.75" customHeight="1" x14ac:dyDescent="0.1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</row>
    <row r="230" spans="1:38" ht="12.75" customHeight="1" x14ac:dyDescent="0.1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</row>
    <row r="231" spans="1:38" ht="12.75" customHeight="1" x14ac:dyDescent="0.1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</row>
    <row r="232" spans="1:38" ht="12.75" customHeight="1" x14ac:dyDescent="0.1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</row>
    <row r="233" spans="1:38" ht="12.75" customHeight="1" x14ac:dyDescent="0.1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</row>
    <row r="234" spans="1:38" ht="12.75" customHeight="1" x14ac:dyDescent="0.1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</row>
    <row r="235" spans="1:38" ht="12.75" customHeight="1" x14ac:dyDescent="0.1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</row>
    <row r="236" spans="1:38" ht="12.75" customHeight="1" x14ac:dyDescent="0.1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</row>
    <row r="237" spans="1:38" ht="12.75" customHeight="1" x14ac:dyDescent="0.1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</row>
    <row r="238" spans="1:38" ht="12.75" customHeight="1" x14ac:dyDescent="0.1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</row>
    <row r="239" spans="1:38" ht="12.75" customHeight="1" x14ac:dyDescent="0.1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</row>
    <row r="240" spans="1:38" ht="12.75" customHeight="1" x14ac:dyDescent="0.1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</row>
    <row r="241" spans="1:38" ht="12.75" customHeight="1" x14ac:dyDescent="0.1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</row>
    <row r="242" spans="1:38" ht="12.75" customHeight="1" x14ac:dyDescent="0.1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</row>
    <row r="243" spans="1:38" ht="12.75" customHeight="1" x14ac:dyDescent="0.1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</row>
    <row r="244" spans="1:38" ht="12.75" customHeight="1" x14ac:dyDescent="0.1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</row>
    <row r="245" spans="1:38" ht="12.75" customHeight="1" x14ac:dyDescent="0.1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</row>
    <row r="246" spans="1:38" ht="12.75" customHeight="1" x14ac:dyDescent="0.1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</row>
    <row r="247" spans="1:38" ht="12.75" customHeight="1" x14ac:dyDescent="0.1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</row>
    <row r="248" spans="1:38" ht="12.75" customHeight="1" x14ac:dyDescent="0.1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</row>
    <row r="249" spans="1:38" ht="12.75" customHeight="1" x14ac:dyDescent="0.1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</row>
    <row r="250" spans="1:38" ht="12.75" customHeight="1" x14ac:dyDescent="0.1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</row>
    <row r="251" spans="1:38" ht="12.75" customHeight="1" x14ac:dyDescent="0.1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</row>
    <row r="252" spans="1:38" ht="12.75" customHeight="1" x14ac:dyDescent="0.1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</row>
    <row r="253" spans="1:38" ht="12.75" customHeight="1" x14ac:dyDescent="0.1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</row>
    <row r="254" spans="1:38" ht="12.75" customHeight="1" x14ac:dyDescent="0.1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</row>
    <row r="255" spans="1:38" ht="12.75" customHeight="1" x14ac:dyDescent="0.1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</row>
    <row r="256" spans="1:38" ht="12.75" customHeight="1" x14ac:dyDescent="0.1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</row>
    <row r="257" spans="1:38" ht="12.75" customHeight="1" x14ac:dyDescent="0.1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</row>
    <row r="258" spans="1:38" ht="12.75" customHeight="1" x14ac:dyDescent="0.1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</row>
    <row r="259" spans="1:38" ht="12.75" customHeight="1" x14ac:dyDescent="0.1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</row>
    <row r="260" spans="1:38" ht="12.75" customHeight="1" x14ac:dyDescent="0.1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</row>
    <row r="261" spans="1:38" ht="12.75" customHeight="1" x14ac:dyDescent="0.1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</row>
    <row r="262" spans="1:38" ht="12.75" customHeight="1" x14ac:dyDescent="0.1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</row>
    <row r="263" spans="1:38" ht="12.75" customHeight="1" x14ac:dyDescent="0.1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</row>
    <row r="264" spans="1:38" ht="12.75" customHeight="1" x14ac:dyDescent="0.1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</row>
    <row r="265" spans="1:38" ht="12.75" customHeight="1" x14ac:dyDescent="0.1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</row>
    <row r="266" spans="1:38" ht="12.75" customHeight="1" x14ac:dyDescent="0.1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</row>
    <row r="267" spans="1:38" ht="12.75" customHeight="1" x14ac:dyDescent="0.1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</row>
    <row r="268" spans="1:38" ht="12.75" customHeight="1" x14ac:dyDescent="0.1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</row>
    <row r="269" spans="1:38" ht="12.75" customHeight="1" x14ac:dyDescent="0.1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</row>
    <row r="270" spans="1:38" ht="12.75" customHeight="1" x14ac:dyDescent="0.1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</row>
    <row r="271" spans="1:38" ht="12.75" customHeight="1" x14ac:dyDescent="0.1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</row>
    <row r="272" spans="1:38" ht="12.75" customHeight="1" x14ac:dyDescent="0.1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</row>
    <row r="273" spans="1:38" ht="12.75" customHeight="1" x14ac:dyDescent="0.1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</row>
    <row r="274" spans="1:38" ht="12.75" customHeight="1" x14ac:dyDescent="0.1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</row>
    <row r="275" spans="1:38" ht="12.75" customHeight="1" x14ac:dyDescent="0.1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</row>
    <row r="276" spans="1:38" ht="12.75" customHeight="1" x14ac:dyDescent="0.1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</row>
    <row r="277" spans="1:38" ht="12.75" customHeight="1" x14ac:dyDescent="0.1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</row>
    <row r="278" spans="1:38" ht="12.75" customHeight="1" x14ac:dyDescent="0.1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</row>
    <row r="279" spans="1:38" ht="12.75" customHeight="1" x14ac:dyDescent="0.1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</row>
    <row r="280" spans="1:38" ht="12.75" customHeight="1" x14ac:dyDescent="0.1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</row>
    <row r="281" spans="1:38" ht="12.75" customHeight="1" x14ac:dyDescent="0.1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</row>
    <row r="282" spans="1:38" ht="12.75" customHeight="1" x14ac:dyDescent="0.1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</row>
    <row r="283" spans="1:38" ht="12.75" customHeight="1" x14ac:dyDescent="0.1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</row>
    <row r="284" spans="1:38" ht="12.75" customHeight="1" x14ac:dyDescent="0.1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</row>
    <row r="285" spans="1:38" ht="12.75" customHeight="1" x14ac:dyDescent="0.1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</row>
    <row r="286" spans="1:38" ht="12.75" customHeight="1" x14ac:dyDescent="0.1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</row>
    <row r="287" spans="1:38" ht="12.75" customHeight="1" x14ac:dyDescent="0.1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</row>
    <row r="288" spans="1:38" ht="12.75" customHeight="1" x14ac:dyDescent="0.1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</row>
    <row r="289" spans="1:38" ht="12.75" customHeight="1" x14ac:dyDescent="0.1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</row>
    <row r="290" spans="1:38" ht="12.75" customHeight="1" x14ac:dyDescent="0.1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</row>
    <row r="291" spans="1:38" ht="12.75" customHeight="1" x14ac:dyDescent="0.1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</row>
    <row r="292" spans="1:38" ht="12.75" customHeight="1" x14ac:dyDescent="0.1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</row>
    <row r="293" spans="1:38" ht="12.75" customHeight="1" x14ac:dyDescent="0.1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</row>
    <row r="294" spans="1:38" ht="12.75" customHeight="1" x14ac:dyDescent="0.1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</row>
    <row r="295" spans="1:38" ht="12.75" customHeight="1" x14ac:dyDescent="0.1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</row>
    <row r="296" spans="1:38" ht="12.75" customHeight="1" x14ac:dyDescent="0.1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</row>
    <row r="297" spans="1:38" ht="12.75" customHeight="1" x14ac:dyDescent="0.1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</row>
    <row r="298" spans="1:38" ht="12.75" customHeight="1" x14ac:dyDescent="0.1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</row>
    <row r="299" spans="1:38" ht="12.75" customHeight="1" x14ac:dyDescent="0.1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</row>
    <row r="300" spans="1:38" ht="12.75" customHeight="1" x14ac:dyDescent="0.1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</row>
    <row r="301" spans="1:38" ht="12.75" customHeight="1" x14ac:dyDescent="0.1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</row>
    <row r="302" spans="1:38" ht="12.75" customHeight="1" x14ac:dyDescent="0.1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</row>
    <row r="303" spans="1:38" ht="12.75" customHeight="1" x14ac:dyDescent="0.1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</row>
    <row r="304" spans="1:38" ht="12.75" customHeight="1" x14ac:dyDescent="0.1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</row>
    <row r="305" spans="1:38" ht="12.75" customHeight="1" x14ac:dyDescent="0.1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</row>
    <row r="306" spans="1:38" ht="12.75" customHeight="1" x14ac:dyDescent="0.1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</row>
    <row r="307" spans="1:38" ht="12.75" customHeight="1" x14ac:dyDescent="0.1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</row>
    <row r="308" spans="1:38" ht="12.75" customHeight="1" x14ac:dyDescent="0.1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</row>
    <row r="309" spans="1:38" ht="12.75" customHeight="1" x14ac:dyDescent="0.1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</row>
    <row r="310" spans="1:38" ht="12.75" customHeight="1" x14ac:dyDescent="0.1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</row>
    <row r="311" spans="1:38" ht="12.75" customHeight="1" x14ac:dyDescent="0.1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</row>
    <row r="312" spans="1:38" ht="12.75" customHeight="1" x14ac:dyDescent="0.1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</row>
    <row r="313" spans="1:38" ht="12.75" customHeight="1" x14ac:dyDescent="0.1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</row>
    <row r="314" spans="1:38" ht="12.75" customHeight="1" x14ac:dyDescent="0.1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</row>
    <row r="315" spans="1:38" ht="12.75" customHeight="1" x14ac:dyDescent="0.1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</row>
    <row r="316" spans="1:38" ht="12.75" customHeight="1" x14ac:dyDescent="0.1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</row>
    <row r="317" spans="1:38" ht="12.75" customHeight="1" x14ac:dyDescent="0.1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</row>
    <row r="318" spans="1:38" ht="12.75" customHeight="1" x14ac:dyDescent="0.1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</row>
    <row r="319" spans="1:38" ht="12.75" customHeight="1" x14ac:dyDescent="0.1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</row>
    <row r="320" spans="1:38" ht="12.75" customHeight="1" x14ac:dyDescent="0.1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</row>
    <row r="321" spans="1:38" ht="12.75" customHeight="1" x14ac:dyDescent="0.1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</row>
    <row r="322" spans="1:38" ht="12.75" customHeight="1" x14ac:dyDescent="0.1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</row>
    <row r="323" spans="1:38" ht="12.75" customHeight="1" x14ac:dyDescent="0.1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</row>
    <row r="324" spans="1:38" ht="12.75" customHeight="1" x14ac:dyDescent="0.1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</row>
    <row r="325" spans="1:38" ht="12.75" customHeight="1" x14ac:dyDescent="0.1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</row>
    <row r="326" spans="1:38" ht="12.75" customHeight="1" x14ac:dyDescent="0.1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</row>
    <row r="327" spans="1:38" ht="12.75" customHeight="1" x14ac:dyDescent="0.1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</row>
    <row r="328" spans="1:38" ht="12.75" customHeight="1" x14ac:dyDescent="0.1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</row>
    <row r="329" spans="1:38" ht="12.75" customHeight="1" x14ac:dyDescent="0.1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</row>
    <row r="330" spans="1:38" ht="12.75" customHeight="1" x14ac:dyDescent="0.1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</row>
    <row r="331" spans="1:38" ht="12.75" customHeight="1" x14ac:dyDescent="0.1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</row>
    <row r="332" spans="1:38" ht="12.75" customHeight="1" x14ac:dyDescent="0.1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</row>
    <row r="333" spans="1:38" ht="12.75" customHeight="1" x14ac:dyDescent="0.1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</row>
    <row r="334" spans="1:38" ht="12.75" customHeight="1" x14ac:dyDescent="0.1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</row>
    <row r="335" spans="1:38" ht="12.75" customHeight="1" x14ac:dyDescent="0.1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</row>
    <row r="336" spans="1:38" ht="12.75" customHeight="1" x14ac:dyDescent="0.1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</row>
    <row r="337" spans="1:38" ht="12.75" customHeight="1" x14ac:dyDescent="0.1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</row>
    <row r="338" spans="1:38" ht="12.75" customHeight="1" x14ac:dyDescent="0.1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</row>
    <row r="339" spans="1:38" ht="12.75" customHeight="1" x14ac:dyDescent="0.1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</row>
    <row r="340" spans="1:38" ht="12.75" customHeight="1" x14ac:dyDescent="0.1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</row>
    <row r="341" spans="1:38" ht="12.75" customHeight="1" x14ac:dyDescent="0.1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</row>
    <row r="342" spans="1:38" ht="12.75" customHeight="1" x14ac:dyDescent="0.1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</row>
    <row r="343" spans="1:38" ht="12.75" customHeight="1" x14ac:dyDescent="0.1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</row>
    <row r="344" spans="1:38" ht="12.75" customHeight="1" x14ac:dyDescent="0.1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</row>
    <row r="345" spans="1:38" ht="12.75" customHeight="1" x14ac:dyDescent="0.1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</row>
    <row r="346" spans="1:38" ht="12.75" customHeight="1" x14ac:dyDescent="0.1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</row>
    <row r="347" spans="1:38" ht="12.75" customHeight="1" x14ac:dyDescent="0.1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</row>
    <row r="348" spans="1:38" ht="12.75" customHeight="1" x14ac:dyDescent="0.1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</row>
    <row r="349" spans="1:38" ht="12.75" customHeight="1" x14ac:dyDescent="0.1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</row>
    <row r="350" spans="1:38" ht="12.75" customHeight="1" x14ac:dyDescent="0.1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</row>
    <row r="351" spans="1:38" ht="12.75" customHeight="1" x14ac:dyDescent="0.1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</row>
    <row r="352" spans="1:38" ht="12.75" customHeight="1" x14ac:dyDescent="0.1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</row>
    <row r="353" spans="1:38" ht="12.75" customHeight="1" x14ac:dyDescent="0.1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</row>
    <row r="354" spans="1:38" ht="12.75" customHeight="1" x14ac:dyDescent="0.1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</row>
    <row r="355" spans="1:38" ht="12.75" customHeight="1" x14ac:dyDescent="0.1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</row>
    <row r="356" spans="1:38" ht="12.75" customHeight="1" x14ac:dyDescent="0.1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</row>
    <row r="357" spans="1:38" ht="12.75" customHeight="1" x14ac:dyDescent="0.1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</row>
    <row r="358" spans="1:38" ht="12.75" customHeight="1" x14ac:dyDescent="0.1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</row>
    <row r="359" spans="1:38" ht="12.75" customHeight="1" x14ac:dyDescent="0.1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</row>
    <row r="360" spans="1:38" ht="12.75" customHeight="1" x14ac:dyDescent="0.1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</row>
    <row r="361" spans="1:38" ht="12.75" customHeight="1" x14ac:dyDescent="0.1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</row>
    <row r="362" spans="1:38" ht="12.75" customHeight="1" x14ac:dyDescent="0.1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</row>
    <row r="363" spans="1:38" ht="12.75" customHeight="1" x14ac:dyDescent="0.1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</row>
    <row r="364" spans="1:38" ht="12.75" customHeight="1" x14ac:dyDescent="0.1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</row>
    <row r="365" spans="1:38" ht="12.75" customHeight="1" x14ac:dyDescent="0.1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</row>
    <row r="366" spans="1:38" ht="12.75" customHeight="1" x14ac:dyDescent="0.1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</row>
    <row r="367" spans="1:38" ht="12.75" customHeight="1" x14ac:dyDescent="0.1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</row>
    <row r="368" spans="1:38" ht="12.75" customHeight="1" x14ac:dyDescent="0.1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</row>
    <row r="369" spans="1:38" ht="12.75" customHeight="1" x14ac:dyDescent="0.1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</row>
    <row r="370" spans="1:38" ht="12.75" customHeight="1" x14ac:dyDescent="0.1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</row>
    <row r="371" spans="1:38" ht="12.75" customHeight="1" x14ac:dyDescent="0.1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</row>
    <row r="372" spans="1:38" ht="12.75" customHeight="1" x14ac:dyDescent="0.1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</row>
    <row r="373" spans="1:38" ht="12.75" customHeight="1" x14ac:dyDescent="0.1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</row>
    <row r="374" spans="1:38" ht="12.75" customHeight="1" x14ac:dyDescent="0.1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</row>
    <row r="375" spans="1:38" ht="12.75" customHeight="1" x14ac:dyDescent="0.1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</row>
    <row r="376" spans="1:38" ht="12.75" customHeight="1" x14ac:dyDescent="0.1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</row>
    <row r="377" spans="1:38" ht="12.75" customHeight="1" x14ac:dyDescent="0.1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</row>
    <row r="378" spans="1:38" ht="12.75" customHeight="1" x14ac:dyDescent="0.1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</row>
    <row r="379" spans="1:38" ht="12.75" customHeight="1" x14ac:dyDescent="0.1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</row>
    <row r="380" spans="1:38" ht="12.75" customHeight="1" x14ac:dyDescent="0.1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</row>
    <row r="381" spans="1:38" ht="12.75" customHeight="1" x14ac:dyDescent="0.1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</row>
    <row r="382" spans="1:38" ht="12.75" customHeight="1" x14ac:dyDescent="0.1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</row>
    <row r="383" spans="1:38" ht="12.75" customHeight="1" x14ac:dyDescent="0.1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</row>
    <row r="384" spans="1:38" ht="12.75" customHeight="1" x14ac:dyDescent="0.1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</row>
    <row r="385" spans="1:38" ht="12.75" customHeight="1" x14ac:dyDescent="0.1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</row>
    <row r="386" spans="1:38" ht="12.75" customHeight="1" x14ac:dyDescent="0.1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</row>
    <row r="387" spans="1:38" ht="12.75" customHeight="1" x14ac:dyDescent="0.1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</row>
    <row r="388" spans="1:38" ht="12.75" customHeight="1" x14ac:dyDescent="0.1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</row>
    <row r="389" spans="1:38" ht="12.75" customHeight="1" x14ac:dyDescent="0.1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</row>
    <row r="390" spans="1:38" ht="12.75" customHeight="1" x14ac:dyDescent="0.1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</row>
    <row r="391" spans="1:38" ht="12.75" customHeight="1" x14ac:dyDescent="0.1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</row>
    <row r="392" spans="1:38" ht="12.75" customHeight="1" x14ac:dyDescent="0.1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</row>
    <row r="393" spans="1:38" ht="12.75" customHeight="1" x14ac:dyDescent="0.1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</row>
    <row r="394" spans="1:38" ht="12.75" customHeight="1" x14ac:dyDescent="0.1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</row>
    <row r="395" spans="1:38" ht="12.75" customHeight="1" x14ac:dyDescent="0.1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</row>
    <row r="396" spans="1:38" ht="12.75" customHeight="1" x14ac:dyDescent="0.1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</row>
    <row r="397" spans="1:38" ht="12.75" customHeight="1" x14ac:dyDescent="0.1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</row>
    <row r="398" spans="1:38" ht="12.75" customHeight="1" x14ac:dyDescent="0.1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</row>
    <row r="399" spans="1:38" ht="12.75" customHeight="1" x14ac:dyDescent="0.1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</row>
    <row r="400" spans="1:38" ht="12.75" customHeight="1" x14ac:dyDescent="0.1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</row>
    <row r="401" spans="1:38" ht="12.75" customHeight="1" x14ac:dyDescent="0.1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</row>
    <row r="402" spans="1:38" ht="12.75" customHeight="1" x14ac:dyDescent="0.1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</row>
    <row r="403" spans="1:38" ht="12.75" customHeight="1" x14ac:dyDescent="0.1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</row>
    <row r="404" spans="1:38" ht="12.75" customHeight="1" x14ac:dyDescent="0.1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</row>
    <row r="405" spans="1:38" ht="12.75" customHeight="1" x14ac:dyDescent="0.1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</row>
    <row r="406" spans="1:38" ht="12.75" customHeight="1" x14ac:dyDescent="0.1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</row>
    <row r="407" spans="1:38" ht="12.75" customHeight="1" x14ac:dyDescent="0.1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</row>
    <row r="408" spans="1:38" ht="12.75" customHeight="1" x14ac:dyDescent="0.1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</row>
    <row r="409" spans="1:38" ht="12.75" customHeight="1" x14ac:dyDescent="0.1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</row>
    <row r="410" spans="1:38" ht="12.75" customHeight="1" x14ac:dyDescent="0.1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</row>
    <row r="411" spans="1:38" ht="12.75" customHeight="1" x14ac:dyDescent="0.1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</row>
    <row r="412" spans="1:38" ht="12.75" customHeight="1" x14ac:dyDescent="0.1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</row>
    <row r="413" spans="1:38" ht="12.75" customHeight="1" x14ac:dyDescent="0.1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</row>
    <row r="414" spans="1:38" ht="12.75" customHeight="1" x14ac:dyDescent="0.1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</row>
    <row r="415" spans="1:38" ht="12.75" customHeight="1" x14ac:dyDescent="0.1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</row>
    <row r="416" spans="1:38" ht="12.75" customHeight="1" x14ac:dyDescent="0.1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</row>
    <row r="417" spans="1:38" ht="12.75" customHeight="1" x14ac:dyDescent="0.1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</row>
    <row r="418" spans="1:38" ht="12.75" customHeight="1" x14ac:dyDescent="0.1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</row>
    <row r="419" spans="1:38" ht="12.75" customHeight="1" x14ac:dyDescent="0.1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</row>
    <row r="420" spans="1:38" ht="12.75" customHeight="1" x14ac:dyDescent="0.1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</row>
    <row r="421" spans="1:38" ht="12.75" customHeight="1" x14ac:dyDescent="0.1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</row>
    <row r="422" spans="1:38" ht="12.75" customHeight="1" x14ac:dyDescent="0.1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</row>
    <row r="423" spans="1:38" ht="12.75" customHeight="1" x14ac:dyDescent="0.1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</row>
    <row r="424" spans="1:38" ht="12.75" customHeight="1" x14ac:dyDescent="0.1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</row>
    <row r="425" spans="1:38" ht="12.75" customHeight="1" x14ac:dyDescent="0.1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</row>
    <row r="426" spans="1:38" ht="12.75" customHeight="1" x14ac:dyDescent="0.1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</row>
    <row r="427" spans="1:38" ht="12.75" customHeight="1" x14ac:dyDescent="0.1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</row>
    <row r="428" spans="1:38" ht="12.75" customHeight="1" x14ac:dyDescent="0.1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</row>
    <row r="429" spans="1:38" ht="12.75" customHeight="1" x14ac:dyDescent="0.1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</row>
    <row r="430" spans="1:38" ht="12.75" customHeight="1" x14ac:dyDescent="0.1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</row>
    <row r="431" spans="1:38" ht="12.75" customHeight="1" x14ac:dyDescent="0.1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</row>
    <row r="432" spans="1:38" ht="12.75" customHeight="1" x14ac:dyDescent="0.1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</row>
    <row r="433" spans="1:38" ht="12.75" customHeight="1" x14ac:dyDescent="0.1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</row>
    <row r="434" spans="1:38" ht="12.75" customHeight="1" x14ac:dyDescent="0.1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</row>
    <row r="435" spans="1:38" ht="12.75" customHeight="1" x14ac:dyDescent="0.1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</row>
    <row r="436" spans="1:38" ht="12.75" customHeight="1" x14ac:dyDescent="0.1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</row>
    <row r="437" spans="1:38" ht="12.75" customHeight="1" x14ac:dyDescent="0.1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</row>
    <row r="438" spans="1:38" ht="12.75" customHeight="1" x14ac:dyDescent="0.1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</row>
    <row r="439" spans="1:38" ht="12.75" customHeight="1" x14ac:dyDescent="0.1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</row>
    <row r="440" spans="1:38" ht="12.75" customHeight="1" x14ac:dyDescent="0.1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</row>
    <row r="441" spans="1:38" ht="12.75" customHeight="1" x14ac:dyDescent="0.1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</row>
    <row r="442" spans="1:38" ht="12.75" customHeight="1" x14ac:dyDescent="0.1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</row>
    <row r="443" spans="1:38" ht="12.75" customHeight="1" x14ac:dyDescent="0.1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</row>
    <row r="444" spans="1:38" ht="12.75" customHeight="1" x14ac:dyDescent="0.1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</row>
    <row r="445" spans="1:38" ht="12.75" customHeight="1" x14ac:dyDescent="0.1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</row>
    <row r="446" spans="1:38" ht="12.75" customHeight="1" x14ac:dyDescent="0.1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</row>
    <row r="447" spans="1:38" ht="12.75" customHeight="1" x14ac:dyDescent="0.1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</row>
    <row r="448" spans="1:38" ht="12.75" customHeight="1" x14ac:dyDescent="0.1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</row>
    <row r="449" spans="1:38" ht="12.75" customHeight="1" x14ac:dyDescent="0.1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</row>
    <row r="450" spans="1:38" ht="12.75" customHeight="1" x14ac:dyDescent="0.1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</row>
    <row r="451" spans="1:38" ht="12.75" customHeight="1" x14ac:dyDescent="0.1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</row>
    <row r="452" spans="1:38" ht="12.75" customHeight="1" x14ac:dyDescent="0.1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</row>
    <row r="453" spans="1:38" ht="12.75" customHeight="1" x14ac:dyDescent="0.1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</row>
    <row r="454" spans="1:38" ht="12.75" customHeight="1" x14ac:dyDescent="0.1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</row>
    <row r="455" spans="1:38" ht="12.75" customHeight="1" x14ac:dyDescent="0.1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</row>
    <row r="456" spans="1:38" ht="12.75" customHeight="1" x14ac:dyDescent="0.1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</row>
    <row r="457" spans="1:38" ht="12.75" customHeight="1" x14ac:dyDescent="0.1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</row>
    <row r="458" spans="1:38" ht="12.75" customHeight="1" x14ac:dyDescent="0.1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</row>
    <row r="459" spans="1:38" ht="12.75" customHeight="1" x14ac:dyDescent="0.1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</row>
    <row r="460" spans="1:38" ht="12.75" customHeight="1" x14ac:dyDescent="0.1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2"/>
      <c r="AJ460" s="72"/>
      <c r="AK460" s="72"/>
      <c r="AL460" s="72"/>
    </row>
    <row r="461" spans="1:38" ht="12.75" customHeight="1" x14ac:dyDescent="0.1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/>
      <c r="AL461" s="72"/>
    </row>
    <row r="462" spans="1:38" ht="12.75" customHeight="1" x14ac:dyDescent="0.1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2"/>
      <c r="AJ462" s="72"/>
      <c r="AK462" s="72"/>
      <c r="AL462" s="72"/>
    </row>
    <row r="463" spans="1:38" ht="12.75" customHeight="1" x14ac:dyDescent="0.1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  <c r="AJ463" s="72"/>
      <c r="AK463" s="72"/>
      <c r="AL463" s="72"/>
    </row>
    <row r="464" spans="1:38" ht="12.75" customHeight="1" x14ac:dyDescent="0.1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  <c r="AJ464" s="72"/>
      <c r="AK464" s="72"/>
      <c r="AL464" s="72"/>
    </row>
    <row r="465" spans="1:38" ht="12.75" customHeight="1" x14ac:dyDescent="0.1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2"/>
      <c r="AJ465" s="72"/>
      <c r="AK465" s="72"/>
      <c r="AL465" s="72"/>
    </row>
    <row r="466" spans="1:38" ht="12.75" customHeight="1" x14ac:dyDescent="0.1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2"/>
      <c r="AJ466" s="72"/>
      <c r="AK466" s="72"/>
      <c r="AL466" s="72"/>
    </row>
    <row r="467" spans="1:38" ht="12.75" customHeight="1" x14ac:dyDescent="0.1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2"/>
      <c r="AJ467" s="72"/>
      <c r="AK467" s="72"/>
      <c r="AL467" s="72"/>
    </row>
    <row r="468" spans="1:38" ht="12.75" customHeight="1" x14ac:dyDescent="0.1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</row>
    <row r="469" spans="1:38" ht="12.75" customHeight="1" x14ac:dyDescent="0.1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</row>
    <row r="470" spans="1:38" ht="12.75" customHeight="1" x14ac:dyDescent="0.1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72"/>
      <c r="AK470" s="72"/>
      <c r="AL470" s="72"/>
    </row>
    <row r="471" spans="1:38" ht="12.75" customHeight="1" x14ac:dyDescent="0.1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2"/>
      <c r="AJ471" s="72"/>
      <c r="AK471" s="72"/>
      <c r="AL471" s="72"/>
    </row>
    <row r="472" spans="1:38" ht="12.75" customHeight="1" x14ac:dyDescent="0.1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  <c r="AJ472" s="72"/>
      <c r="AK472" s="72"/>
      <c r="AL472" s="72"/>
    </row>
    <row r="473" spans="1:38" ht="12.75" customHeight="1" x14ac:dyDescent="0.1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72"/>
      <c r="AK473" s="72"/>
      <c r="AL473" s="72"/>
    </row>
    <row r="474" spans="1:38" ht="12.75" customHeight="1" x14ac:dyDescent="0.1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2"/>
      <c r="AE474" s="72"/>
      <c r="AF474" s="72"/>
      <c r="AG474" s="72"/>
      <c r="AH474" s="72"/>
      <c r="AI474" s="72"/>
      <c r="AJ474" s="72"/>
      <c r="AK474" s="72"/>
      <c r="AL474" s="72"/>
    </row>
    <row r="475" spans="1:38" ht="12.75" customHeight="1" x14ac:dyDescent="0.1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</row>
    <row r="476" spans="1:38" ht="12.75" customHeight="1" x14ac:dyDescent="0.1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2"/>
      <c r="AJ476" s="72"/>
      <c r="AK476" s="72"/>
      <c r="AL476" s="72"/>
    </row>
    <row r="477" spans="1:38" ht="12.75" customHeight="1" x14ac:dyDescent="0.1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/>
      <c r="AK477" s="72"/>
      <c r="AL477" s="72"/>
    </row>
    <row r="478" spans="1:38" ht="12.75" customHeight="1" x14ac:dyDescent="0.1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</row>
    <row r="479" spans="1:38" ht="12.75" customHeight="1" x14ac:dyDescent="0.1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/>
    </row>
    <row r="480" spans="1:38" ht="12.75" customHeight="1" x14ac:dyDescent="0.1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</row>
    <row r="481" spans="1:38" ht="12.75" customHeight="1" x14ac:dyDescent="0.1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2"/>
      <c r="AJ481" s="72"/>
      <c r="AK481" s="72"/>
      <c r="AL481" s="72"/>
    </row>
    <row r="482" spans="1:38" ht="12.75" customHeight="1" x14ac:dyDescent="0.1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</row>
    <row r="483" spans="1:38" ht="12.75" customHeight="1" x14ac:dyDescent="0.1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</row>
    <row r="484" spans="1:38" ht="12.75" customHeight="1" x14ac:dyDescent="0.1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</row>
    <row r="485" spans="1:38" ht="12.75" customHeight="1" x14ac:dyDescent="0.1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2"/>
      <c r="AJ485" s="72"/>
      <c r="AK485" s="72"/>
      <c r="AL485" s="72"/>
    </row>
    <row r="486" spans="1:38" ht="12.75" customHeight="1" x14ac:dyDescent="0.1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</row>
    <row r="487" spans="1:38" ht="12.75" customHeight="1" x14ac:dyDescent="0.1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  <c r="AC487" s="72"/>
      <c r="AD487" s="72"/>
      <c r="AE487" s="72"/>
      <c r="AF487" s="72"/>
      <c r="AG487" s="72"/>
      <c r="AH487" s="72"/>
      <c r="AI487" s="72"/>
      <c r="AJ487" s="72"/>
      <c r="AK487" s="72"/>
      <c r="AL487" s="72"/>
    </row>
    <row r="488" spans="1:38" ht="12.75" customHeight="1" x14ac:dyDescent="0.1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  <c r="AJ488" s="72"/>
      <c r="AK488" s="72"/>
      <c r="AL488" s="72"/>
    </row>
    <row r="489" spans="1:38" ht="12.75" customHeight="1" x14ac:dyDescent="0.1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  <c r="AJ489" s="72"/>
      <c r="AK489" s="72"/>
      <c r="AL489" s="72"/>
    </row>
    <row r="490" spans="1:38" ht="12.75" customHeight="1" x14ac:dyDescent="0.1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  <c r="AJ490" s="72"/>
      <c r="AK490" s="72"/>
      <c r="AL490" s="72"/>
    </row>
    <row r="491" spans="1:38" ht="12.75" customHeight="1" x14ac:dyDescent="0.1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2"/>
      <c r="AE491" s="72"/>
      <c r="AF491" s="72"/>
      <c r="AG491" s="72"/>
      <c r="AH491" s="72"/>
      <c r="AI491" s="72"/>
      <c r="AJ491" s="72"/>
      <c r="AK491" s="72"/>
      <c r="AL491" s="72"/>
    </row>
    <row r="492" spans="1:38" ht="12.75" customHeight="1" x14ac:dyDescent="0.1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  <c r="AJ492" s="72"/>
      <c r="AK492" s="72"/>
      <c r="AL492" s="72"/>
    </row>
    <row r="493" spans="1:38" ht="12.75" customHeight="1" x14ac:dyDescent="0.1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</row>
    <row r="494" spans="1:38" ht="12.75" customHeight="1" x14ac:dyDescent="0.1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</row>
    <row r="495" spans="1:38" ht="12.75" customHeight="1" x14ac:dyDescent="0.1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2"/>
      <c r="AJ495" s="72"/>
      <c r="AK495" s="72"/>
      <c r="AL495" s="72"/>
    </row>
    <row r="496" spans="1:38" ht="12.75" customHeight="1" x14ac:dyDescent="0.1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/>
    </row>
    <row r="497" spans="1:38" ht="12.75" customHeight="1" x14ac:dyDescent="0.1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  <c r="AJ497" s="72"/>
      <c r="AK497" s="72"/>
      <c r="AL497" s="72"/>
    </row>
    <row r="498" spans="1:38" ht="12.75" customHeight="1" x14ac:dyDescent="0.1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</row>
    <row r="499" spans="1:38" ht="12.75" customHeight="1" x14ac:dyDescent="0.1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</row>
    <row r="500" spans="1:38" ht="12.75" customHeight="1" x14ac:dyDescent="0.1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2"/>
      <c r="AE500" s="72"/>
      <c r="AF500" s="72"/>
      <c r="AG500" s="72"/>
      <c r="AH500" s="72"/>
      <c r="AI500" s="72"/>
      <c r="AJ500" s="72"/>
      <c r="AK500" s="72"/>
      <c r="AL500" s="72"/>
    </row>
    <row r="501" spans="1:38" ht="12.75" customHeight="1" x14ac:dyDescent="0.1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  <c r="AJ501" s="72"/>
      <c r="AK501" s="72"/>
      <c r="AL501" s="72"/>
    </row>
    <row r="502" spans="1:38" ht="12.75" customHeight="1" x14ac:dyDescent="0.1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</row>
    <row r="503" spans="1:38" ht="12.75" customHeight="1" x14ac:dyDescent="0.1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</row>
    <row r="504" spans="1:38" ht="12.75" customHeight="1" x14ac:dyDescent="0.1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</row>
    <row r="505" spans="1:38" ht="12.75" customHeight="1" x14ac:dyDescent="0.1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2"/>
      <c r="AJ505" s="72"/>
      <c r="AK505" s="72"/>
      <c r="AL505" s="72"/>
    </row>
    <row r="506" spans="1:38" ht="12.75" customHeight="1" x14ac:dyDescent="0.1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2"/>
      <c r="AJ506" s="72"/>
      <c r="AK506" s="72"/>
      <c r="AL506" s="72"/>
    </row>
    <row r="507" spans="1:38" ht="12.75" customHeight="1" x14ac:dyDescent="0.1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  <c r="AJ507" s="72"/>
      <c r="AK507" s="72"/>
      <c r="AL507" s="72"/>
    </row>
    <row r="508" spans="1:38" ht="12.75" customHeight="1" x14ac:dyDescent="0.1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  <c r="AJ508" s="72"/>
      <c r="AK508" s="72"/>
      <c r="AL508" s="72"/>
    </row>
    <row r="509" spans="1:38" ht="12.75" customHeight="1" x14ac:dyDescent="0.1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</row>
    <row r="510" spans="1:38" ht="12.75" customHeight="1" x14ac:dyDescent="0.1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  <c r="AD510" s="72"/>
      <c r="AE510" s="72"/>
      <c r="AF510" s="72"/>
      <c r="AG510" s="72"/>
      <c r="AH510" s="72"/>
      <c r="AI510" s="72"/>
      <c r="AJ510" s="72"/>
      <c r="AK510" s="72"/>
      <c r="AL510" s="72"/>
    </row>
    <row r="511" spans="1:38" ht="12.75" customHeight="1" x14ac:dyDescent="0.1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72"/>
      <c r="AD511" s="72"/>
      <c r="AE511" s="72"/>
      <c r="AF511" s="72"/>
      <c r="AG511" s="72"/>
      <c r="AH511" s="72"/>
      <c r="AI511" s="72"/>
      <c r="AJ511" s="72"/>
      <c r="AK511" s="72"/>
      <c r="AL511" s="72"/>
    </row>
    <row r="512" spans="1:38" ht="12.75" customHeight="1" x14ac:dyDescent="0.1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72"/>
      <c r="AD512" s="72"/>
      <c r="AE512" s="72"/>
      <c r="AF512" s="72"/>
      <c r="AG512" s="72"/>
      <c r="AH512" s="72"/>
      <c r="AI512" s="72"/>
      <c r="AJ512" s="72"/>
      <c r="AK512" s="72"/>
      <c r="AL512" s="72"/>
    </row>
    <row r="513" spans="1:38" ht="12.75" customHeight="1" x14ac:dyDescent="0.1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</row>
    <row r="514" spans="1:38" ht="12.75" customHeight="1" x14ac:dyDescent="0.1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</row>
    <row r="515" spans="1:38" ht="12.75" customHeight="1" x14ac:dyDescent="0.1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</row>
    <row r="516" spans="1:38" ht="12.75" customHeight="1" x14ac:dyDescent="0.1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  <c r="AJ516" s="72"/>
      <c r="AK516" s="72"/>
      <c r="AL516" s="72"/>
    </row>
    <row r="517" spans="1:38" ht="12.75" customHeight="1" x14ac:dyDescent="0.1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</row>
    <row r="518" spans="1:38" ht="12.75" customHeight="1" x14ac:dyDescent="0.1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72"/>
      <c r="AE518" s="72"/>
      <c r="AF518" s="72"/>
      <c r="AG518" s="72"/>
      <c r="AH518" s="72"/>
      <c r="AI518" s="72"/>
      <c r="AJ518" s="72"/>
      <c r="AK518" s="72"/>
      <c r="AL518" s="72"/>
    </row>
    <row r="519" spans="1:38" ht="12.75" customHeight="1" x14ac:dyDescent="0.1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2"/>
      <c r="AJ519" s="72"/>
      <c r="AK519" s="72"/>
      <c r="AL519" s="72"/>
    </row>
    <row r="520" spans="1:38" ht="12.75" customHeight="1" x14ac:dyDescent="0.1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2"/>
      <c r="AJ520" s="72"/>
      <c r="AK520" s="72"/>
      <c r="AL520" s="72"/>
    </row>
    <row r="521" spans="1:38" ht="12.75" customHeight="1" x14ac:dyDescent="0.1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  <c r="AD521" s="72"/>
      <c r="AE521" s="72"/>
      <c r="AF521" s="72"/>
      <c r="AG521" s="72"/>
      <c r="AH521" s="72"/>
      <c r="AI521" s="72"/>
      <c r="AJ521" s="72"/>
      <c r="AK521" s="72"/>
      <c r="AL521" s="72"/>
    </row>
    <row r="522" spans="1:38" ht="12.75" customHeight="1" x14ac:dyDescent="0.1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</row>
    <row r="523" spans="1:38" ht="12.75" customHeight="1" x14ac:dyDescent="0.1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2"/>
      <c r="AJ523" s="72"/>
      <c r="AK523" s="72"/>
      <c r="AL523" s="72"/>
    </row>
    <row r="524" spans="1:38" ht="12.75" customHeight="1" x14ac:dyDescent="0.1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</row>
    <row r="525" spans="1:38" ht="12.75" customHeight="1" x14ac:dyDescent="0.1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  <c r="AJ525" s="72"/>
      <c r="AK525" s="72"/>
      <c r="AL525" s="72"/>
    </row>
    <row r="526" spans="1:38" ht="12.75" customHeight="1" x14ac:dyDescent="0.1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72"/>
      <c r="AE526" s="72"/>
      <c r="AF526" s="72"/>
      <c r="AG526" s="72"/>
      <c r="AH526" s="72"/>
      <c r="AI526" s="72"/>
      <c r="AJ526" s="72"/>
      <c r="AK526" s="72"/>
      <c r="AL526" s="72"/>
    </row>
    <row r="527" spans="1:38" ht="12.75" customHeight="1" x14ac:dyDescent="0.1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</row>
    <row r="528" spans="1:38" ht="12.75" customHeight="1" x14ac:dyDescent="0.1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2"/>
      <c r="AJ528" s="72"/>
      <c r="AK528" s="72"/>
      <c r="AL528" s="72"/>
    </row>
    <row r="529" spans="1:38" ht="12.75" customHeight="1" x14ac:dyDescent="0.1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</row>
    <row r="530" spans="1:38" ht="12.75" customHeight="1" x14ac:dyDescent="0.1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2"/>
      <c r="AJ530" s="72"/>
      <c r="AK530" s="72"/>
      <c r="AL530" s="72"/>
    </row>
    <row r="531" spans="1:38" ht="12.75" customHeight="1" x14ac:dyDescent="0.1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</row>
    <row r="532" spans="1:38" ht="12.75" customHeight="1" x14ac:dyDescent="0.1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/>
      <c r="AI532" s="72"/>
      <c r="AJ532" s="72"/>
      <c r="AK532" s="72"/>
      <c r="AL532" s="72"/>
    </row>
    <row r="533" spans="1:38" ht="12.75" customHeight="1" x14ac:dyDescent="0.1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72"/>
      <c r="AE533" s="72"/>
      <c r="AF533" s="72"/>
      <c r="AG533" s="72"/>
      <c r="AH533" s="72"/>
      <c r="AI533" s="72"/>
      <c r="AJ533" s="72"/>
      <c r="AK533" s="72"/>
      <c r="AL533" s="72"/>
    </row>
    <row r="534" spans="1:38" ht="12.75" customHeight="1" x14ac:dyDescent="0.1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/>
    </row>
    <row r="535" spans="1:38" ht="12.75" customHeight="1" x14ac:dyDescent="0.1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</row>
    <row r="536" spans="1:38" ht="12.75" customHeight="1" x14ac:dyDescent="0.1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</row>
    <row r="537" spans="1:38" ht="12.75" customHeight="1" x14ac:dyDescent="0.1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</row>
    <row r="538" spans="1:38" ht="12.75" customHeight="1" x14ac:dyDescent="0.1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</row>
    <row r="539" spans="1:38" ht="12.75" customHeight="1" x14ac:dyDescent="0.1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</row>
    <row r="540" spans="1:38" ht="12.75" customHeight="1" x14ac:dyDescent="0.1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</row>
    <row r="541" spans="1:38" ht="12.75" customHeight="1" x14ac:dyDescent="0.1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/>
      <c r="AL541" s="72"/>
    </row>
    <row r="542" spans="1:38" ht="12.75" customHeight="1" x14ac:dyDescent="0.1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2"/>
    </row>
    <row r="543" spans="1:38" ht="12.75" customHeight="1" x14ac:dyDescent="0.1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/>
      <c r="AL543" s="72"/>
    </row>
    <row r="544" spans="1:38" ht="12.75" customHeight="1" x14ac:dyDescent="0.1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2"/>
    </row>
    <row r="545" spans="1:38" ht="12.75" customHeight="1" x14ac:dyDescent="0.1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2"/>
    </row>
    <row r="546" spans="1:38" ht="12.75" customHeight="1" x14ac:dyDescent="0.1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</row>
    <row r="547" spans="1:38" ht="12.75" customHeight="1" x14ac:dyDescent="0.1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</row>
    <row r="548" spans="1:38" ht="12.75" customHeight="1" x14ac:dyDescent="0.1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2"/>
    </row>
    <row r="549" spans="1:38" ht="12.75" customHeight="1" x14ac:dyDescent="0.1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</row>
    <row r="550" spans="1:38" ht="12.75" customHeight="1" x14ac:dyDescent="0.1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2"/>
    </row>
    <row r="551" spans="1:38" ht="12.75" customHeight="1" x14ac:dyDescent="0.1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2"/>
    </row>
    <row r="552" spans="1:38" ht="12.75" customHeight="1" x14ac:dyDescent="0.1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2"/>
    </row>
    <row r="553" spans="1:38" ht="12.75" customHeight="1" x14ac:dyDescent="0.1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</row>
    <row r="554" spans="1:38" ht="12.75" customHeight="1" x14ac:dyDescent="0.1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</row>
    <row r="555" spans="1:38" ht="12.75" customHeight="1" x14ac:dyDescent="0.1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2"/>
      <c r="AJ555" s="72"/>
      <c r="AK555" s="72"/>
      <c r="AL555" s="72"/>
    </row>
    <row r="556" spans="1:38" ht="12.75" customHeight="1" x14ac:dyDescent="0.1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  <c r="AJ556" s="72"/>
      <c r="AK556" s="72"/>
      <c r="AL556" s="72"/>
    </row>
    <row r="557" spans="1:38" ht="12.75" customHeight="1" x14ac:dyDescent="0.1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  <c r="AJ557" s="72"/>
      <c r="AK557" s="72"/>
      <c r="AL557" s="72"/>
    </row>
    <row r="558" spans="1:38" ht="12.75" customHeight="1" x14ac:dyDescent="0.1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2"/>
    </row>
    <row r="559" spans="1:38" ht="12.75" customHeight="1" x14ac:dyDescent="0.1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2"/>
    </row>
    <row r="560" spans="1:38" ht="12.75" customHeight="1" x14ac:dyDescent="0.1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2"/>
    </row>
    <row r="561" spans="1:38" ht="12.75" customHeight="1" x14ac:dyDescent="0.1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2"/>
    </row>
    <row r="562" spans="1:38" ht="12.75" customHeight="1" x14ac:dyDescent="0.1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2"/>
    </row>
    <row r="563" spans="1:38" ht="12.75" customHeight="1" x14ac:dyDescent="0.1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2"/>
    </row>
    <row r="564" spans="1:38" ht="12.75" customHeight="1" x14ac:dyDescent="0.1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2"/>
    </row>
    <row r="565" spans="1:38" ht="12.75" customHeight="1" x14ac:dyDescent="0.1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2"/>
      <c r="AJ565" s="72"/>
      <c r="AK565" s="72"/>
      <c r="AL565" s="72"/>
    </row>
    <row r="566" spans="1:38" ht="12.75" customHeight="1" x14ac:dyDescent="0.1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  <c r="AJ566" s="72"/>
      <c r="AK566" s="72"/>
      <c r="AL566" s="72"/>
    </row>
    <row r="567" spans="1:38" ht="12.75" customHeight="1" x14ac:dyDescent="0.1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/>
      <c r="AL567" s="72"/>
    </row>
    <row r="568" spans="1:38" ht="12.75" customHeight="1" x14ac:dyDescent="0.1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  <c r="AE568" s="72"/>
      <c r="AF568" s="72"/>
      <c r="AG568" s="72"/>
      <c r="AH568" s="72"/>
      <c r="AI568" s="72"/>
      <c r="AJ568" s="72"/>
      <c r="AK568" s="72"/>
      <c r="AL568" s="72"/>
    </row>
    <row r="569" spans="1:38" ht="12.75" customHeight="1" x14ac:dyDescent="0.1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</row>
    <row r="570" spans="1:38" ht="12.75" customHeight="1" x14ac:dyDescent="0.1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2"/>
    </row>
    <row r="571" spans="1:38" ht="12.75" customHeight="1" x14ac:dyDescent="0.1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2"/>
    </row>
    <row r="572" spans="1:38" ht="12.75" customHeight="1" x14ac:dyDescent="0.1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2"/>
      <c r="AJ572" s="72"/>
      <c r="AK572" s="72"/>
      <c r="AL572" s="72"/>
    </row>
    <row r="573" spans="1:38" ht="12.75" customHeight="1" x14ac:dyDescent="0.1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2"/>
      <c r="AJ573" s="72"/>
      <c r="AK573" s="72"/>
      <c r="AL573" s="72"/>
    </row>
    <row r="574" spans="1:38" ht="12.75" customHeight="1" x14ac:dyDescent="0.1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72"/>
      <c r="AK574" s="72"/>
      <c r="AL574" s="72"/>
    </row>
    <row r="575" spans="1:38" ht="12.75" customHeight="1" x14ac:dyDescent="0.1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2"/>
    </row>
    <row r="576" spans="1:38" ht="12.75" customHeight="1" x14ac:dyDescent="0.1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2"/>
    </row>
    <row r="577" spans="1:38" ht="12.75" customHeight="1" x14ac:dyDescent="0.1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2"/>
    </row>
    <row r="578" spans="1:38" ht="12.75" customHeight="1" x14ac:dyDescent="0.1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2"/>
    </row>
    <row r="579" spans="1:38" ht="12.75" customHeight="1" x14ac:dyDescent="0.1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2"/>
    </row>
    <row r="580" spans="1:38" ht="12.75" customHeight="1" x14ac:dyDescent="0.1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2"/>
    </row>
    <row r="581" spans="1:38" ht="12.75" customHeight="1" x14ac:dyDescent="0.1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</row>
    <row r="582" spans="1:38" ht="12.75" customHeight="1" x14ac:dyDescent="0.1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</row>
    <row r="583" spans="1:38" ht="12.75" customHeight="1" x14ac:dyDescent="0.1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2"/>
    </row>
    <row r="584" spans="1:38" ht="12.75" customHeight="1" x14ac:dyDescent="0.1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2"/>
    </row>
    <row r="585" spans="1:38" ht="12.75" customHeight="1" x14ac:dyDescent="0.1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2"/>
    </row>
    <row r="586" spans="1:38" ht="12.75" customHeight="1" x14ac:dyDescent="0.1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2"/>
    </row>
    <row r="587" spans="1:38" ht="12.75" customHeight="1" x14ac:dyDescent="0.1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</row>
    <row r="588" spans="1:38" ht="12.75" customHeight="1" x14ac:dyDescent="0.1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2"/>
    </row>
    <row r="589" spans="1:38" ht="12.75" customHeight="1" x14ac:dyDescent="0.1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</row>
    <row r="590" spans="1:38" ht="12.75" customHeight="1" x14ac:dyDescent="0.1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</row>
    <row r="591" spans="1:38" ht="12.75" customHeight="1" x14ac:dyDescent="0.1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</row>
    <row r="592" spans="1:38" ht="12.75" customHeight="1" x14ac:dyDescent="0.1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</row>
    <row r="593" spans="1:38" ht="12.75" customHeight="1" x14ac:dyDescent="0.1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  <c r="AJ593" s="72"/>
      <c r="AK593" s="72"/>
      <c r="AL593" s="72"/>
    </row>
    <row r="594" spans="1:38" ht="12.75" customHeight="1" x14ac:dyDescent="0.1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</row>
    <row r="595" spans="1:38" ht="12.75" customHeight="1" x14ac:dyDescent="0.1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2"/>
    </row>
    <row r="596" spans="1:38" ht="12.75" customHeight="1" x14ac:dyDescent="0.1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2"/>
    </row>
    <row r="597" spans="1:38" ht="12.75" customHeight="1" x14ac:dyDescent="0.1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2"/>
    </row>
    <row r="598" spans="1:38" ht="12.75" customHeight="1" x14ac:dyDescent="0.1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2"/>
    </row>
    <row r="599" spans="1:38" ht="12.75" customHeight="1" x14ac:dyDescent="0.1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2"/>
    </row>
    <row r="600" spans="1:38" ht="12.75" customHeight="1" x14ac:dyDescent="0.1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2"/>
    </row>
    <row r="601" spans="1:38" ht="12.75" customHeight="1" x14ac:dyDescent="0.1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2"/>
    </row>
    <row r="602" spans="1:38" ht="12.75" customHeight="1" x14ac:dyDescent="0.1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2"/>
    </row>
    <row r="603" spans="1:38" ht="12.75" customHeight="1" x14ac:dyDescent="0.1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2"/>
    </row>
    <row r="604" spans="1:38" ht="12.75" customHeight="1" x14ac:dyDescent="0.1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2"/>
    </row>
    <row r="605" spans="1:38" ht="12.75" customHeight="1" x14ac:dyDescent="0.1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2"/>
    </row>
    <row r="606" spans="1:38" ht="12.75" customHeight="1" x14ac:dyDescent="0.1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  <c r="AJ606" s="72"/>
      <c r="AK606" s="72"/>
      <c r="AL606" s="72"/>
    </row>
    <row r="607" spans="1:38" ht="12.75" customHeight="1" x14ac:dyDescent="0.1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  <c r="AJ607" s="72"/>
      <c r="AK607" s="72"/>
      <c r="AL607" s="72"/>
    </row>
    <row r="608" spans="1:38" ht="12.75" customHeight="1" x14ac:dyDescent="0.1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2"/>
    </row>
    <row r="609" spans="1:38" ht="12.75" customHeight="1" x14ac:dyDescent="0.1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2"/>
    </row>
    <row r="610" spans="1:38" ht="12.75" customHeight="1" x14ac:dyDescent="0.1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2"/>
    </row>
    <row r="611" spans="1:38" ht="12.75" customHeight="1" x14ac:dyDescent="0.1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2"/>
    </row>
    <row r="612" spans="1:38" ht="12.75" customHeight="1" x14ac:dyDescent="0.1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2"/>
    </row>
    <row r="613" spans="1:38" ht="12.75" customHeight="1" x14ac:dyDescent="0.1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</row>
    <row r="614" spans="1:38" ht="12.75" customHeight="1" x14ac:dyDescent="0.1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2"/>
    </row>
    <row r="615" spans="1:38" ht="12.75" customHeight="1" x14ac:dyDescent="0.1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2"/>
    </row>
    <row r="616" spans="1:38" ht="12.75" customHeight="1" x14ac:dyDescent="0.1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2"/>
    </row>
    <row r="617" spans="1:38" ht="12.75" customHeight="1" x14ac:dyDescent="0.1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2"/>
    </row>
    <row r="618" spans="1:38" ht="12.75" customHeight="1" x14ac:dyDescent="0.1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2"/>
    </row>
    <row r="619" spans="1:38" ht="12.75" customHeight="1" x14ac:dyDescent="0.1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</row>
    <row r="620" spans="1:38" ht="12.75" customHeight="1" x14ac:dyDescent="0.1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</row>
    <row r="621" spans="1:38" ht="12.75" customHeight="1" x14ac:dyDescent="0.1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</row>
    <row r="622" spans="1:38" ht="12.75" customHeight="1" x14ac:dyDescent="0.1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</row>
    <row r="623" spans="1:38" ht="12.75" customHeight="1" x14ac:dyDescent="0.1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</row>
    <row r="624" spans="1:38" ht="12.75" customHeight="1" x14ac:dyDescent="0.1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2"/>
    </row>
    <row r="625" spans="1:38" ht="12.75" customHeight="1" x14ac:dyDescent="0.1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2"/>
    </row>
    <row r="626" spans="1:38" ht="12.75" customHeight="1" x14ac:dyDescent="0.1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2"/>
    </row>
    <row r="627" spans="1:38" ht="12.75" customHeight="1" x14ac:dyDescent="0.1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2"/>
    </row>
    <row r="628" spans="1:38" ht="12.75" customHeight="1" x14ac:dyDescent="0.1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  <c r="AJ628" s="72"/>
      <c r="AK628" s="72"/>
      <c r="AL628" s="72"/>
    </row>
    <row r="629" spans="1:38" ht="12.75" customHeight="1" x14ac:dyDescent="0.1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  <c r="AD629" s="72"/>
      <c r="AE629" s="72"/>
      <c r="AF629" s="72"/>
      <c r="AG629" s="72"/>
      <c r="AH629" s="72"/>
      <c r="AI629" s="72"/>
      <c r="AJ629" s="72"/>
      <c r="AK629" s="72"/>
      <c r="AL629" s="72"/>
    </row>
    <row r="630" spans="1:38" ht="12.75" customHeight="1" x14ac:dyDescent="0.1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  <c r="AJ630" s="72"/>
      <c r="AK630" s="72"/>
      <c r="AL630" s="72"/>
    </row>
    <row r="631" spans="1:38" ht="12.75" customHeight="1" x14ac:dyDescent="0.1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  <c r="AJ631" s="72"/>
      <c r="AK631" s="72"/>
      <c r="AL631" s="72"/>
    </row>
    <row r="632" spans="1:38" ht="12.75" customHeight="1" x14ac:dyDescent="0.1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  <c r="AJ632" s="72"/>
      <c r="AK632" s="72"/>
      <c r="AL632" s="72"/>
    </row>
    <row r="633" spans="1:38" ht="12.75" customHeight="1" x14ac:dyDescent="0.1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72"/>
    </row>
    <row r="634" spans="1:38" ht="12.75" customHeight="1" x14ac:dyDescent="0.1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/>
      <c r="AD634" s="72"/>
      <c r="AE634" s="72"/>
      <c r="AF634" s="72"/>
      <c r="AG634" s="72"/>
      <c r="AH634" s="72"/>
      <c r="AI634" s="72"/>
      <c r="AJ634" s="72"/>
      <c r="AK634" s="72"/>
      <c r="AL634" s="72"/>
    </row>
    <row r="635" spans="1:38" ht="12.75" customHeight="1" x14ac:dyDescent="0.1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  <c r="AE635" s="72"/>
      <c r="AF635" s="72"/>
      <c r="AG635" s="72"/>
      <c r="AH635" s="72"/>
      <c r="AI635" s="72"/>
      <c r="AJ635" s="72"/>
      <c r="AK635" s="72"/>
      <c r="AL635" s="72"/>
    </row>
    <row r="636" spans="1:38" ht="12.75" customHeight="1" x14ac:dyDescent="0.1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/>
      <c r="AD636" s="72"/>
      <c r="AE636" s="72"/>
      <c r="AF636" s="72"/>
      <c r="AG636" s="72"/>
      <c r="AH636" s="72"/>
      <c r="AI636" s="72"/>
      <c r="AJ636" s="72"/>
      <c r="AK636" s="72"/>
      <c r="AL636" s="72"/>
    </row>
    <row r="637" spans="1:38" ht="12.75" customHeight="1" x14ac:dyDescent="0.1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</row>
    <row r="638" spans="1:38" ht="12.75" customHeight="1" x14ac:dyDescent="0.1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  <c r="AH638" s="72"/>
      <c r="AI638" s="72"/>
      <c r="AJ638" s="72"/>
      <c r="AK638" s="72"/>
      <c r="AL638" s="72"/>
    </row>
    <row r="639" spans="1:38" ht="12.75" customHeight="1" x14ac:dyDescent="0.1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2"/>
    </row>
    <row r="640" spans="1:38" ht="12.75" customHeight="1" x14ac:dyDescent="0.1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  <c r="AE640" s="72"/>
      <c r="AF640" s="72"/>
      <c r="AG640" s="72"/>
      <c r="AH640" s="72"/>
      <c r="AI640" s="72"/>
      <c r="AJ640" s="72"/>
      <c r="AK640" s="72"/>
      <c r="AL640" s="72"/>
    </row>
    <row r="641" spans="1:38" ht="12.75" customHeight="1" x14ac:dyDescent="0.1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2"/>
      <c r="AJ641" s="72"/>
      <c r="AK641" s="72"/>
      <c r="AL641" s="72"/>
    </row>
    <row r="642" spans="1:38" ht="12.75" customHeight="1" x14ac:dyDescent="0.1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/>
      <c r="AJ642" s="72"/>
      <c r="AK642" s="72"/>
      <c r="AL642" s="72"/>
    </row>
    <row r="643" spans="1:38" ht="12.75" customHeight="1" x14ac:dyDescent="0.1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/>
      <c r="AD643" s="72"/>
      <c r="AE643" s="72"/>
      <c r="AF643" s="72"/>
      <c r="AG643" s="72"/>
      <c r="AH643" s="72"/>
      <c r="AI643" s="72"/>
      <c r="AJ643" s="72"/>
      <c r="AK643" s="72"/>
      <c r="AL643" s="72"/>
    </row>
    <row r="644" spans="1:38" ht="12.75" customHeight="1" x14ac:dyDescent="0.1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  <c r="AE644" s="72"/>
      <c r="AF644" s="72"/>
      <c r="AG644" s="72"/>
      <c r="AH644" s="72"/>
      <c r="AI644" s="72"/>
      <c r="AJ644" s="72"/>
      <c r="AK644" s="72"/>
      <c r="AL644" s="72"/>
    </row>
    <row r="645" spans="1:38" ht="12.75" customHeight="1" x14ac:dyDescent="0.1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  <c r="AJ645" s="72"/>
      <c r="AK645" s="72"/>
      <c r="AL645" s="72"/>
    </row>
    <row r="646" spans="1:38" ht="12.75" customHeight="1" x14ac:dyDescent="0.1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  <c r="AE646" s="72"/>
      <c r="AF646" s="72"/>
      <c r="AG646" s="72"/>
      <c r="AH646" s="72"/>
      <c r="AI646" s="72"/>
      <c r="AJ646" s="72"/>
      <c r="AK646" s="72"/>
      <c r="AL646" s="72"/>
    </row>
    <row r="647" spans="1:38" ht="12.75" customHeight="1" x14ac:dyDescent="0.1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  <c r="AE647" s="72"/>
      <c r="AF647" s="72"/>
      <c r="AG647" s="72"/>
      <c r="AH647" s="72"/>
      <c r="AI647" s="72"/>
      <c r="AJ647" s="72"/>
      <c r="AK647" s="72"/>
      <c r="AL647" s="72"/>
    </row>
    <row r="648" spans="1:38" ht="12.75" customHeight="1" x14ac:dyDescent="0.1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/>
      <c r="AD648" s="72"/>
      <c r="AE648" s="72"/>
      <c r="AF648" s="72"/>
      <c r="AG648" s="72"/>
      <c r="AH648" s="72"/>
      <c r="AI648" s="72"/>
      <c r="AJ648" s="72"/>
      <c r="AK648" s="72"/>
      <c r="AL648" s="72"/>
    </row>
    <row r="649" spans="1:38" ht="12.75" customHeight="1" x14ac:dyDescent="0.1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  <c r="AE649" s="72"/>
      <c r="AF649" s="72"/>
      <c r="AG649" s="72"/>
      <c r="AH649" s="72"/>
      <c r="AI649" s="72"/>
      <c r="AJ649" s="72"/>
      <c r="AK649" s="72"/>
      <c r="AL649" s="72"/>
    </row>
    <row r="650" spans="1:38" ht="12.75" customHeight="1" x14ac:dyDescent="0.1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  <c r="AD650" s="72"/>
      <c r="AE650" s="72"/>
      <c r="AF650" s="72"/>
      <c r="AG650" s="72"/>
      <c r="AH650" s="72"/>
      <c r="AI650" s="72"/>
      <c r="AJ650" s="72"/>
      <c r="AK650" s="72"/>
      <c r="AL650" s="72"/>
    </row>
    <row r="651" spans="1:38" ht="12.75" customHeight="1" x14ac:dyDescent="0.1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/>
      <c r="AD651" s="72"/>
      <c r="AE651" s="72"/>
      <c r="AF651" s="72"/>
      <c r="AG651" s="72"/>
      <c r="AH651" s="72"/>
      <c r="AI651" s="72"/>
      <c r="AJ651" s="72"/>
      <c r="AK651" s="72"/>
      <c r="AL651" s="72"/>
    </row>
    <row r="652" spans="1:38" ht="12.75" customHeight="1" x14ac:dyDescent="0.1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  <c r="AE652" s="72"/>
      <c r="AF652" s="72"/>
      <c r="AG652" s="72"/>
      <c r="AH652" s="72"/>
      <c r="AI652" s="72"/>
      <c r="AJ652" s="72"/>
      <c r="AK652" s="72"/>
      <c r="AL652" s="72"/>
    </row>
    <row r="653" spans="1:38" ht="12.75" customHeight="1" x14ac:dyDescent="0.1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/>
      <c r="AD653" s="72"/>
      <c r="AE653" s="72"/>
      <c r="AF653" s="72"/>
      <c r="AG653" s="72"/>
      <c r="AH653" s="72"/>
      <c r="AI653" s="72"/>
      <c r="AJ653" s="72"/>
      <c r="AK653" s="72"/>
      <c r="AL653" s="72"/>
    </row>
    <row r="654" spans="1:38" ht="12.75" customHeight="1" x14ac:dyDescent="0.1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/>
      <c r="AD654" s="72"/>
      <c r="AE654" s="72"/>
      <c r="AF654" s="72"/>
      <c r="AG654" s="72"/>
      <c r="AH654" s="72"/>
      <c r="AI654" s="72"/>
      <c r="AJ654" s="72"/>
      <c r="AK654" s="72"/>
      <c r="AL654" s="72"/>
    </row>
    <row r="655" spans="1:38" ht="12.75" customHeight="1" x14ac:dyDescent="0.1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/>
      <c r="AD655" s="72"/>
      <c r="AE655" s="72"/>
      <c r="AF655" s="72"/>
      <c r="AG655" s="72"/>
      <c r="AH655" s="72"/>
      <c r="AI655" s="72"/>
      <c r="AJ655" s="72"/>
      <c r="AK655" s="72"/>
      <c r="AL655" s="72"/>
    </row>
    <row r="656" spans="1:38" ht="12.75" customHeight="1" x14ac:dyDescent="0.1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  <c r="AD656" s="72"/>
      <c r="AE656" s="72"/>
      <c r="AF656" s="72"/>
      <c r="AG656" s="72"/>
      <c r="AH656" s="72"/>
      <c r="AI656" s="72"/>
      <c r="AJ656" s="72"/>
      <c r="AK656" s="72"/>
      <c r="AL656" s="72"/>
    </row>
    <row r="657" spans="1:38" ht="12.75" customHeight="1" x14ac:dyDescent="0.1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  <c r="AJ657" s="72"/>
      <c r="AK657" s="72"/>
      <c r="AL657" s="72"/>
    </row>
    <row r="658" spans="1:38" ht="12.75" customHeight="1" x14ac:dyDescent="0.1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/>
      <c r="AD658" s="72"/>
      <c r="AE658" s="72"/>
      <c r="AF658" s="72"/>
      <c r="AG658" s="72"/>
      <c r="AH658" s="72"/>
      <c r="AI658" s="72"/>
      <c r="AJ658" s="72"/>
      <c r="AK658" s="72"/>
      <c r="AL658" s="72"/>
    </row>
    <row r="659" spans="1:38" ht="12.75" customHeight="1" x14ac:dyDescent="0.1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2"/>
      <c r="AJ659" s="72"/>
      <c r="AK659" s="72"/>
      <c r="AL659" s="72"/>
    </row>
    <row r="660" spans="1:38" ht="12.75" customHeight="1" x14ac:dyDescent="0.1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  <c r="AD660" s="72"/>
      <c r="AE660" s="72"/>
      <c r="AF660" s="72"/>
      <c r="AG660" s="72"/>
      <c r="AH660" s="72"/>
      <c r="AI660" s="72"/>
      <c r="AJ660" s="72"/>
      <c r="AK660" s="72"/>
      <c r="AL660" s="72"/>
    </row>
    <row r="661" spans="1:38" ht="12.75" customHeight="1" x14ac:dyDescent="0.1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/>
      <c r="AD661" s="72"/>
      <c r="AE661" s="72"/>
      <c r="AF661" s="72"/>
      <c r="AG661" s="72"/>
      <c r="AH661" s="72"/>
      <c r="AI661" s="72"/>
      <c r="AJ661" s="72"/>
      <c r="AK661" s="72"/>
      <c r="AL661" s="72"/>
    </row>
    <row r="662" spans="1:38" ht="12.75" customHeight="1" x14ac:dyDescent="0.1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/>
      <c r="AD662" s="72"/>
      <c r="AE662" s="72"/>
      <c r="AF662" s="72"/>
      <c r="AG662" s="72"/>
      <c r="AH662" s="72"/>
      <c r="AI662" s="72"/>
      <c r="AJ662" s="72"/>
      <c r="AK662" s="72"/>
      <c r="AL662" s="72"/>
    </row>
    <row r="663" spans="1:38" ht="12.75" customHeight="1" x14ac:dyDescent="0.1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/>
      <c r="AD663" s="72"/>
      <c r="AE663" s="72"/>
      <c r="AF663" s="72"/>
      <c r="AG663" s="72"/>
      <c r="AH663" s="72"/>
      <c r="AI663" s="72"/>
      <c r="AJ663" s="72"/>
      <c r="AK663" s="72"/>
      <c r="AL663" s="72"/>
    </row>
    <row r="664" spans="1:38" ht="12.75" customHeight="1" x14ac:dyDescent="0.1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/>
      <c r="AD664" s="72"/>
      <c r="AE664" s="72"/>
      <c r="AF664" s="72"/>
      <c r="AG664" s="72"/>
      <c r="AH664" s="72"/>
      <c r="AI664" s="72"/>
      <c r="AJ664" s="72"/>
      <c r="AK664" s="72"/>
      <c r="AL664" s="72"/>
    </row>
    <row r="665" spans="1:38" ht="12.75" customHeight="1" x14ac:dyDescent="0.1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/>
      <c r="AD665" s="72"/>
      <c r="AE665" s="72"/>
      <c r="AF665" s="72"/>
      <c r="AG665" s="72"/>
      <c r="AH665" s="72"/>
      <c r="AI665" s="72"/>
      <c r="AJ665" s="72"/>
      <c r="AK665" s="72"/>
      <c r="AL665" s="72"/>
    </row>
    <row r="666" spans="1:38" ht="12.75" customHeight="1" x14ac:dyDescent="0.1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  <c r="AE666" s="72"/>
      <c r="AF666" s="72"/>
      <c r="AG666" s="72"/>
      <c r="AH666" s="72"/>
      <c r="AI666" s="72"/>
      <c r="AJ666" s="72"/>
      <c r="AK666" s="72"/>
      <c r="AL666" s="72"/>
    </row>
    <row r="667" spans="1:38" ht="12.75" customHeight="1" x14ac:dyDescent="0.1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  <c r="AD667" s="72"/>
      <c r="AE667" s="72"/>
      <c r="AF667" s="72"/>
      <c r="AG667" s="72"/>
      <c r="AH667" s="72"/>
      <c r="AI667" s="72"/>
      <c r="AJ667" s="72"/>
      <c r="AK667" s="72"/>
      <c r="AL667" s="72"/>
    </row>
    <row r="668" spans="1:38" ht="12.75" customHeight="1" x14ac:dyDescent="0.1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/>
      <c r="AD668" s="72"/>
      <c r="AE668" s="72"/>
      <c r="AF668" s="72"/>
      <c r="AG668" s="72"/>
      <c r="AH668" s="72"/>
      <c r="AI668" s="72"/>
      <c r="AJ668" s="72"/>
      <c r="AK668" s="72"/>
      <c r="AL668" s="72"/>
    </row>
    <row r="669" spans="1:38" ht="12.75" customHeight="1" x14ac:dyDescent="0.1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  <c r="AE669" s="72"/>
      <c r="AF669" s="72"/>
      <c r="AG669" s="72"/>
      <c r="AH669" s="72"/>
      <c r="AI669" s="72"/>
      <c r="AJ669" s="72"/>
      <c r="AK669" s="72"/>
      <c r="AL669" s="72"/>
    </row>
    <row r="670" spans="1:38" ht="12.75" customHeight="1" x14ac:dyDescent="0.1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  <c r="AD670" s="72"/>
      <c r="AE670" s="72"/>
      <c r="AF670" s="72"/>
      <c r="AG670" s="72"/>
      <c r="AH670" s="72"/>
      <c r="AI670" s="72"/>
      <c r="AJ670" s="72"/>
      <c r="AK670" s="72"/>
      <c r="AL670" s="72"/>
    </row>
    <row r="671" spans="1:38" ht="12.75" customHeight="1" x14ac:dyDescent="0.1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  <c r="AD671" s="72"/>
      <c r="AE671" s="72"/>
      <c r="AF671" s="72"/>
      <c r="AG671" s="72"/>
      <c r="AH671" s="72"/>
      <c r="AI671" s="72"/>
      <c r="AJ671" s="72"/>
      <c r="AK671" s="72"/>
      <c r="AL671" s="72"/>
    </row>
    <row r="672" spans="1:38" ht="12.75" customHeight="1" x14ac:dyDescent="0.1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/>
      <c r="AD672" s="72"/>
      <c r="AE672" s="72"/>
      <c r="AF672" s="72"/>
      <c r="AG672" s="72"/>
      <c r="AH672" s="72"/>
      <c r="AI672" s="72"/>
      <c r="AJ672" s="72"/>
      <c r="AK672" s="72"/>
      <c r="AL672" s="72"/>
    </row>
    <row r="673" spans="1:38" ht="12.75" customHeight="1" x14ac:dyDescent="0.1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  <c r="AD673" s="72"/>
      <c r="AE673" s="72"/>
      <c r="AF673" s="72"/>
      <c r="AG673" s="72"/>
      <c r="AH673" s="72"/>
      <c r="AI673" s="72"/>
      <c r="AJ673" s="72"/>
      <c r="AK673" s="72"/>
      <c r="AL673" s="72"/>
    </row>
    <row r="674" spans="1:38" ht="12.75" customHeight="1" x14ac:dyDescent="0.1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/>
      <c r="AD674" s="72"/>
      <c r="AE674" s="72"/>
      <c r="AF674" s="72"/>
      <c r="AG674" s="72"/>
      <c r="AH674" s="72"/>
      <c r="AI674" s="72"/>
      <c r="AJ674" s="72"/>
      <c r="AK674" s="72"/>
      <c r="AL674" s="72"/>
    </row>
    <row r="675" spans="1:38" ht="12.75" customHeight="1" x14ac:dyDescent="0.1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/>
      <c r="AD675" s="72"/>
      <c r="AE675" s="72"/>
      <c r="AF675" s="72"/>
      <c r="AG675" s="72"/>
      <c r="AH675" s="72"/>
      <c r="AI675" s="72"/>
      <c r="AJ675" s="72"/>
      <c r="AK675" s="72"/>
      <c r="AL675" s="72"/>
    </row>
    <row r="676" spans="1:38" ht="12.75" customHeight="1" x14ac:dyDescent="0.1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/>
      <c r="AD676" s="72"/>
      <c r="AE676" s="72"/>
      <c r="AF676" s="72"/>
      <c r="AG676" s="72"/>
      <c r="AH676" s="72"/>
      <c r="AI676" s="72"/>
      <c r="AJ676" s="72"/>
      <c r="AK676" s="72"/>
      <c r="AL676" s="72"/>
    </row>
    <row r="677" spans="1:38" ht="12.75" customHeight="1" x14ac:dyDescent="0.1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  <c r="AE677" s="72"/>
      <c r="AF677" s="72"/>
      <c r="AG677" s="72"/>
      <c r="AH677" s="72"/>
      <c r="AI677" s="72"/>
      <c r="AJ677" s="72"/>
      <c r="AK677" s="72"/>
      <c r="AL677" s="72"/>
    </row>
    <row r="678" spans="1:38" ht="12.75" customHeight="1" x14ac:dyDescent="0.1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72"/>
      <c r="AK678" s="72"/>
      <c r="AL678" s="72"/>
    </row>
    <row r="679" spans="1:38" ht="12.75" customHeight="1" x14ac:dyDescent="0.1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  <c r="AD679" s="72"/>
      <c r="AE679" s="72"/>
      <c r="AF679" s="72"/>
      <c r="AG679" s="72"/>
      <c r="AH679" s="72"/>
      <c r="AI679" s="72"/>
      <c r="AJ679" s="72"/>
      <c r="AK679" s="72"/>
      <c r="AL679" s="72"/>
    </row>
    <row r="680" spans="1:38" ht="12.75" customHeight="1" x14ac:dyDescent="0.1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2"/>
      <c r="AJ680" s="72"/>
      <c r="AK680" s="72"/>
      <c r="AL680" s="72"/>
    </row>
    <row r="681" spans="1:38" ht="12.75" customHeight="1" x14ac:dyDescent="0.1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  <c r="AD681" s="72"/>
      <c r="AE681" s="72"/>
      <c r="AF681" s="72"/>
      <c r="AG681" s="72"/>
      <c r="AH681" s="72"/>
      <c r="AI681" s="72"/>
      <c r="AJ681" s="72"/>
      <c r="AK681" s="72"/>
      <c r="AL681" s="72"/>
    </row>
    <row r="682" spans="1:38" ht="12.75" customHeight="1" x14ac:dyDescent="0.1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</row>
    <row r="683" spans="1:38" ht="12.75" customHeight="1" x14ac:dyDescent="0.1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/>
      <c r="AD683" s="72"/>
      <c r="AE683" s="72"/>
      <c r="AF683" s="72"/>
      <c r="AG683" s="72"/>
      <c r="AH683" s="72"/>
      <c r="AI683" s="72"/>
      <c r="AJ683" s="72"/>
      <c r="AK683" s="72"/>
      <c r="AL683" s="72"/>
    </row>
    <row r="684" spans="1:38" ht="12.75" customHeight="1" x14ac:dyDescent="0.1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</row>
    <row r="685" spans="1:38" ht="12.75" customHeight="1" x14ac:dyDescent="0.1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/>
      <c r="AD685" s="72"/>
      <c r="AE685" s="72"/>
      <c r="AF685" s="72"/>
      <c r="AG685" s="72"/>
      <c r="AH685" s="72"/>
      <c r="AI685" s="72"/>
      <c r="AJ685" s="72"/>
      <c r="AK685" s="72"/>
      <c r="AL685" s="72"/>
    </row>
    <row r="686" spans="1:38" ht="12.75" customHeight="1" x14ac:dyDescent="0.1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/>
      <c r="AD686" s="72"/>
      <c r="AE686" s="72"/>
      <c r="AF686" s="72"/>
      <c r="AG686" s="72"/>
      <c r="AH686" s="72"/>
      <c r="AI686" s="72"/>
      <c r="AJ686" s="72"/>
      <c r="AK686" s="72"/>
      <c r="AL686" s="72"/>
    </row>
    <row r="687" spans="1:38" ht="12.75" customHeight="1" x14ac:dyDescent="0.1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/>
      <c r="AD687" s="72"/>
      <c r="AE687" s="72"/>
      <c r="AF687" s="72"/>
      <c r="AG687" s="72"/>
      <c r="AH687" s="72"/>
      <c r="AI687" s="72"/>
      <c r="AJ687" s="72"/>
      <c r="AK687" s="72"/>
      <c r="AL687" s="72"/>
    </row>
    <row r="688" spans="1:38" ht="12.75" customHeight="1" x14ac:dyDescent="0.1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</row>
    <row r="689" spans="1:38" ht="12.75" customHeight="1" x14ac:dyDescent="0.1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</row>
    <row r="690" spans="1:38" ht="12.75" customHeight="1" x14ac:dyDescent="0.1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/>
      <c r="AD690" s="72"/>
      <c r="AE690" s="72"/>
      <c r="AF690" s="72"/>
      <c r="AG690" s="72"/>
      <c r="AH690" s="72"/>
      <c r="AI690" s="72"/>
      <c r="AJ690" s="72"/>
      <c r="AK690" s="72"/>
      <c r="AL690" s="72"/>
    </row>
    <row r="691" spans="1:38" ht="12.75" customHeight="1" x14ac:dyDescent="0.1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2"/>
      <c r="AJ691" s="72"/>
      <c r="AK691" s="72"/>
      <c r="AL691" s="72"/>
    </row>
    <row r="692" spans="1:38" ht="12.75" customHeight="1" x14ac:dyDescent="0.1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/>
      <c r="AD692" s="72"/>
      <c r="AE692" s="72"/>
      <c r="AF692" s="72"/>
      <c r="AG692" s="72"/>
      <c r="AH692" s="72"/>
      <c r="AI692" s="72"/>
      <c r="AJ692" s="72"/>
      <c r="AK692" s="72"/>
      <c r="AL692" s="72"/>
    </row>
    <row r="693" spans="1:38" ht="12.75" customHeight="1" x14ac:dyDescent="0.1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/>
      <c r="AD693" s="72"/>
      <c r="AE693" s="72"/>
      <c r="AF693" s="72"/>
      <c r="AG693" s="72"/>
      <c r="AH693" s="72"/>
      <c r="AI693" s="72"/>
      <c r="AJ693" s="72"/>
      <c r="AK693" s="72"/>
      <c r="AL693" s="72"/>
    </row>
    <row r="694" spans="1:38" ht="12.75" customHeight="1" x14ac:dyDescent="0.1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/>
      <c r="AD694" s="72"/>
      <c r="AE694" s="72"/>
      <c r="AF694" s="72"/>
      <c r="AG694" s="72"/>
      <c r="AH694" s="72"/>
      <c r="AI694" s="72"/>
      <c r="AJ694" s="72"/>
      <c r="AK694" s="72"/>
      <c r="AL694" s="72"/>
    </row>
    <row r="695" spans="1:38" ht="12.75" customHeight="1" x14ac:dyDescent="0.1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/>
      <c r="AD695" s="72"/>
      <c r="AE695" s="72"/>
      <c r="AF695" s="72"/>
      <c r="AG695" s="72"/>
      <c r="AH695" s="72"/>
      <c r="AI695" s="72"/>
      <c r="AJ695" s="72"/>
      <c r="AK695" s="72"/>
      <c r="AL695" s="72"/>
    </row>
    <row r="696" spans="1:38" ht="12.75" customHeight="1" x14ac:dyDescent="0.1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/>
      <c r="AD696" s="72"/>
      <c r="AE696" s="72"/>
      <c r="AF696" s="72"/>
      <c r="AG696" s="72"/>
      <c r="AH696" s="72"/>
      <c r="AI696" s="72"/>
      <c r="AJ696" s="72"/>
      <c r="AK696" s="72"/>
      <c r="AL696" s="72"/>
    </row>
    <row r="697" spans="1:38" ht="12.75" customHeight="1" x14ac:dyDescent="0.1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/>
      <c r="AD697" s="72"/>
      <c r="AE697" s="72"/>
      <c r="AF697" s="72"/>
      <c r="AG697" s="72"/>
      <c r="AH697" s="72"/>
      <c r="AI697" s="72"/>
      <c r="AJ697" s="72"/>
      <c r="AK697" s="72"/>
      <c r="AL697" s="72"/>
    </row>
    <row r="698" spans="1:38" ht="12.75" customHeight="1" x14ac:dyDescent="0.1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  <c r="AD698" s="72"/>
      <c r="AE698" s="72"/>
      <c r="AF698" s="72"/>
      <c r="AG698" s="72"/>
      <c r="AH698" s="72"/>
      <c r="AI698" s="72"/>
      <c r="AJ698" s="72"/>
      <c r="AK698" s="72"/>
      <c r="AL698" s="72"/>
    </row>
    <row r="699" spans="1:38" ht="12.75" customHeight="1" x14ac:dyDescent="0.1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  <c r="AE699" s="72"/>
      <c r="AF699" s="72"/>
      <c r="AG699" s="72"/>
      <c r="AH699" s="72"/>
      <c r="AI699" s="72"/>
      <c r="AJ699" s="72"/>
      <c r="AK699" s="72"/>
      <c r="AL699" s="72"/>
    </row>
    <row r="700" spans="1:38" ht="12.75" customHeight="1" x14ac:dyDescent="0.1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  <c r="AD700" s="72"/>
      <c r="AE700" s="72"/>
      <c r="AF700" s="72"/>
      <c r="AG700" s="72"/>
      <c r="AH700" s="72"/>
      <c r="AI700" s="72"/>
      <c r="AJ700" s="72"/>
      <c r="AK700" s="72"/>
      <c r="AL700" s="72"/>
    </row>
    <row r="701" spans="1:38" ht="12.75" customHeight="1" x14ac:dyDescent="0.1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  <c r="AD701" s="72"/>
      <c r="AE701" s="72"/>
      <c r="AF701" s="72"/>
      <c r="AG701" s="72"/>
      <c r="AH701" s="72"/>
      <c r="AI701" s="72"/>
      <c r="AJ701" s="72"/>
      <c r="AK701" s="72"/>
      <c r="AL701" s="72"/>
    </row>
    <row r="702" spans="1:38" ht="12.75" customHeight="1" x14ac:dyDescent="0.1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/>
      <c r="AD702" s="72"/>
      <c r="AE702" s="72"/>
      <c r="AF702" s="72"/>
      <c r="AG702" s="72"/>
      <c r="AH702" s="72"/>
      <c r="AI702" s="72"/>
      <c r="AJ702" s="72"/>
      <c r="AK702" s="72"/>
      <c r="AL702" s="72"/>
    </row>
    <row r="703" spans="1:38" ht="12.75" customHeight="1" x14ac:dyDescent="0.1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72"/>
      <c r="AD703" s="72"/>
      <c r="AE703" s="72"/>
      <c r="AF703" s="72"/>
      <c r="AG703" s="72"/>
      <c r="AH703" s="72"/>
      <c r="AI703" s="72"/>
      <c r="AJ703" s="72"/>
      <c r="AK703" s="72"/>
      <c r="AL703" s="72"/>
    </row>
    <row r="704" spans="1:38" ht="12.75" customHeight="1" x14ac:dyDescent="0.1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72"/>
      <c r="AD704" s="72"/>
      <c r="AE704" s="72"/>
      <c r="AF704" s="72"/>
      <c r="AG704" s="72"/>
      <c r="AH704" s="72"/>
      <c r="AI704" s="72"/>
      <c r="AJ704" s="72"/>
      <c r="AK704" s="72"/>
      <c r="AL704" s="72"/>
    </row>
    <row r="705" spans="1:38" ht="12.75" customHeight="1" x14ac:dyDescent="0.1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/>
      <c r="AD705" s="72"/>
      <c r="AE705" s="72"/>
      <c r="AF705" s="72"/>
      <c r="AG705" s="72"/>
      <c r="AH705" s="72"/>
      <c r="AI705" s="72"/>
      <c r="AJ705" s="72"/>
      <c r="AK705" s="72"/>
      <c r="AL705" s="72"/>
    </row>
    <row r="706" spans="1:38" ht="12.75" customHeight="1" x14ac:dyDescent="0.1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/>
      <c r="AD706" s="72"/>
      <c r="AE706" s="72"/>
      <c r="AF706" s="72"/>
      <c r="AG706" s="72"/>
      <c r="AH706" s="72"/>
      <c r="AI706" s="72"/>
      <c r="AJ706" s="72"/>
      <c r="AK706" s="72"/>
      <c r="AL706" s="72"/>
    </row>
    <row r="707" spans="1:38" ht="12.75" customHeight="1" x14ac:dyDescent="0.1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  <c r="AD707" s="72"/>
      <c r="AE707" s="72"/>
      <c r="AF707" s="72"/>
      <c r="AG707" s="72"/>
      <c r="AH707" s="72"/>
      <c r="AI707" s="72"/>
      <c r="AJ707" s="72"/>
      <c r="AK707" s="72"/>
      <c r="AL707" s="72"/>
    </row>
    <row r="708" spans="1:38" ht="12.75" customHeight="1" x14ac:dyDescent="0.1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72"/>
      <c r="AD708" s="72"/>
      <c r="AE708" s="72"/>
      <c r="AF708" s="72"/>
      <c r="AG708" s="72"/>
      <c r="AH708" s="72"/>
      <c r="AI708" s="72"/>
      <c r="AJ708" s="72"/>
      <c r="AK708" s="72"/>
      <c r="AL708" s="72"/>
    </row>
    <row r="709" spans="1:38" ht="12.75" customHeight="1" x14ac:dyDescent="0.1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  <c r="AD709" s="72"/>
      <c r="AE709" s="72"/>
      <c r="AF709" s="72"/>
      <c r="AG709" s="72"/>
      <c r="AH709" s="72"/>
      <c r="AI709" s="72"/>
      <c r="AJ709" s="72"/>
      <c r="AK709" s="72"/>
      <c r="AL709" s="72"/>
    </row>
    <row r="710" spans="1:38" ht="12.75" customHeight="1" x14ac:dyDescent="0.1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/>
      <c r="AD710" s="72"/>
      <c r="AE710" s="72"/>
      <c r="AF710" s="72"/>
      <c r="AG710" s="72"/>
      <c r="AH710" s="72"/>
      <c r="AI710" s="72"/>
      <c r="AJ710" s="72"/>
      <c r="AK710" s="72"/>
      <c r="AL710" s="72"/>
    </row>
    <row r="711" spans="1:38" ht="12.75" customHeight="1" x14ac:dyDescent="0.1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  <c r="AD711" s="72"/>
      <c r="AE711" s="72"/>
      <c r="AF711" s="72"/>
      <c r="AG711" s="72"/>
      <c r="AH711" s="72"/>
      <c r="AI711" s="72"/>
      <c r="AJ711" s="72"/>
      <c r="AK711" s="72"/>
      <c r="AL711" s="72"/>
    </row>
    <row r="712" spans="1:38" ht="12.75" customHeight="1" x14ac:dyDescent="0.1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/>
      <c r="AD712" s="72"/>
      <c r="AE712" s="72"/>
      <c r="AF712" s="72"/>
      <c r="AG712" s="72"/>
      <c r="AH712" s="72"/>
      <c r="AI712" s="72"/>
      <c r="AJ712" s="72"/>
      <c r="AK712" s="72"/>
      <c r="AL712" s="72"/>
    </row>
    <row r="713" spans="1:38" ht="12.75" customHeight="1" x14ac:dyDescent="0.1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  <c r="AD713" s="72"/>
      <c r="AE713" s="72"/>
      <c r="AF713" s="72"/>
      <c r="AG713" s="72"/>
      <c r="AH713" s="72"/>
      <c r="AI713" s="72"/>
      <c r="AJ713" s="72"/>
      <c r="AK713" s="72"/>
      <c r="AL713" s="72"/>
    </row>
    <row r="714" spans="1:38" ht="12.75" customHeight="1" x14ac:dyDescent="0.1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/>
      <c r="AD714" s="72"/>
      <c r="AE714" s="72"/>
      <c r="AF714" s="72"/>
      <c r="AG714" s="72"/>
      <c r="AH714" s="72"/>
      <c r="AI714" s="72"/>
      <c r="AJ714" s="72"/>
      <c r="AK714" s="72"/>
      <c r="AL714" s="72"/>
    </row>
    <row r="715" spans="1:38" ht="12.75" customHeight="1" x14ac:dyDescent="0.1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/>
      <c r="AD715" s="72"/>
      <c r="AE715" s="72"/>
      <c r="AF715" s="72"/>
      <c r="AG715" s="72"/>
      <c r="AH715" s="72"/>
      <c r="AI715" s="72"/>
      <c r="AJ715" s="72"/>
      <c r="AK715" s="72"/>
      <c r="AL715" s="72"/>
    </row>
    <row r="716" spans="1:38" ht="12.75" customHeight="1" x14ac:dyDescent="0.1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/>
      <c r="AD716" s="72"/>
      <c r="AE716" s="72"/>
      <c r="AF716" s="72"/>
      <c r="AG716" s="72"/>
      <c r="AH716" s="72"/>
      <c r="AI716" s="72"/>
      <c r="AJ716" s="72"/>
      <c r="AK716" s="72"/>
      <c r="AL716" s="72"/>
    </row>
    <row r="717" spans="1:38" ht="12.75" customHeight="1" x14ac:dyDescent="0.1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/>
      <c r="AD717" s="72"/>
      <c r="AE717" s="72"/>
      <c r="AF717" s="72"/>
      <c r="AG717" s="72"/>
      <c r="AH717" s="72"/>
      <c r="AI717" s="72"/>
      <c r="AJ717" s="72"/>
      <c r="AK717" s="72"/>
      <c r="AL717" s="72"/>
    </row>
    <row r="718" spans="1:38" ht="12.75" customHeight="1" x14ac:dyDescent="0.1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/>
      <c r="AD718" s="72"/>
      <c r="AE718" s="72"/>
      <c r="AF718" s="72"/>
      <c r="AG718" s="72"/>
      <c r="AH718" s="72"/>
      <c r="AI718" s="72"/>
      <c r="AJ718" s="72"/>
      <c r="AK718" s="72"/>
      <c r="AL718" s="72"/>
    </row>
    <row r="719" spans="1:38" ht="12.75" customHeight="1" x14ac:dyDescent="0.1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72"/>
      <c r="AD719" s="72"/>
      <c r="AE719" s="72"/>
      <c r="AF719" s="72"/>
      <c r="AG719" s="72"/>
      <c r="AH719" s="72"/>
      <c r="AI719" s="72"/>
      <c r="AJ719" s="72"/>
      <c r="AK719" s="72"/>
      <c r="AL719" s="72"/>
    </row>
    <row r="720" spans="1:38" ht="12.75" customHeight="1" x14ac:dyDescent="0.1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72"/>
      <c r="AD720" s="72"/>
      <c r="AE720" s="72"/>
      <c r="AF720" s="72"/>
      <c r="AG720" s="72"/>
      <c r="AH720" s="72"/>
      <c r="AI720" s="72"/>
      <c r="AJ720" s="72"/>
      <c r="AK720" s="72"/>
      <c r="AL720" s="72"/>
    </row>
    <row r="721" spans="1:38" ht="12.75" customHeight="1" x14ac:dyDescent="0.1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72"/>
      <c r="AD721" s="72"/>
      <c r="AE721" s="72"/>
      <c r="AF721" s="72"/>
      <c r="AG721" s="72"/>
      <c r="AH721" s="72"/>
      <c r="AI721" s="72"/>
      <c r="AJ721" s="72"/>
      <c r="AK721" s="72"/>
      <c r="AL721" s="72"/>
    </row>
    <row r="722" spans="1:38" ht="12.75" customHeight="1" x14ac:dyDescent="0.1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72"/>
      <c r="AD722" s="72"/>
      <c r="AE722" s="72"/>
      <c r="AF722" s="72"/>
      <c r="AG722" s="72"/>
      <c r="AH722" s="72"/>
      <c r="AI722" s="72"/>
      <c r="AJ722" s="72"/>
      <c r="AK722" s="72"/>
      <c r="AL722" s="72"/>
    </row>
    <row r="723" spans="1:38" ht="12.75" customHeight="1" x14ac:dyDescent="0.1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72"/>
      <c r="AD723" s="72"/>
      <c r="AE723" s="72"/>
      <c r="AF723" s="72"/>
      <c r="AG723" s="72"/>
      <c r="AH723" s="72"/>
      <c r="AI723" s="72"/>
      <c r="AJ723" s="72"/>
      <c r="AK723" s="72"/>
      <c r="AL723" s="72"/>
    </row>
    <row r="724" spans="1:38" ht="12.75" customHeight="1" x14ac:dyDescent="0.1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72"/>
      <c r="AD724" s="72"/>
      <c r="AE724" s="72"/>
      <c r="AF724" s="72"/>
      <c r="AG724" s="72"/>
      <c r="AH724" s="72"/>
      <c r="AI724" s="72"/>
      <c r="AJ724" s="72"/>
      <c r="AK724" s="72"/>
      <c r="AL724" s="72"/>
    </row>
    <row r="725" spans="1:38" ht="12.75" customHeight="1" x14ac:dyDescent="0.1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72"/>
      <c r="AD725" s="72"/>
      <c r="AE725" s="72"/>
      <c r="AF725" s="72"/>
      <c r="AG725" s="72"/>
      <c r="AH725" s="72"/>
      <c r="AI725" s="72"/>
      <c r="AJ725" s="72"/>
      <c r="AK725" s="72"/>
      <c r="AL725" s="72"/>
    </row>
    <row r="726" spans="1:38" ht="12.75" customHeight="1" x14ac:dyDescent="0.1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72"/>
      <c r="AD726" s="72"/>
      <c r="AE726" s="72"/>
      <c r="AF726" s="72"/>
      <c r="AG726" s="72"/>
      <c r="AH726" s="72"/>
      <c r="AI726" s="72"/>
      <c r="AJ726" s="72"/>
      <c r="AK726" s="72"/>
      <c r="AL726" s="72"/>
    </row>
    <row r="727" spans="1:38" ht="12.75" customHeight="1" x14ac:dyDescent="0.1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</row>
    <row r="728" spans="1:38" ht="12.75" customHeight="1" x14ac:dyDescent="0.1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72"/>
      <c r="AD728" s="72"/>
      <c r="AE728" s="72"/>
      <c r="AF728" s="72"/>
      <c r="AG728" s="72"/>
      <c r="AH728" s="72"/>
      <c r="AI728" s="72"/>
      <c r="AJ728" s="72"/>
      <c r="AK728" s="72"/>
      <c r="AL728" s="72"/>
    </row>
    <row r="729" spans="1:38" ht="12.75" customHeight="1" x14ac:dyDescent="0.1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</row>
    <row r="730" spans="1:38" ht="12.75" customHeight="1" x14ac:dyDescent="0.1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72"/>
      <c r="AD730" s="72"/>
      <c r="AE730" s="72"/>
      <c r="AF730" s="72"/>
      <c r="AG730" s="72"/>
      <c r="AH730" s="72"/>
      <c r="AI730" s="72"/>
      <c r="AJ730" s="72"/>
      <c r="AK730" s="72"/>
      <c r="AL730" s="72"/>
    </row>
    <row r="731" spans="1:38" ht="12.75" customHeight="1" x14ac:dyDescent="0.1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72"/>
      <c r="AD731" s="72"/>
      <c r="AE731" s="72"/>
      <c r="AF731" s="72"/>
      <c r="AG731" s="72"/>
      <c r="AH731" s="72"/>
      <c r="AI731" s="72"/>
      <c r="AJ731" s="72"/>
      <c r="AK731" s="72"/>
      <c r="AL731" s="72"/>
    </row>
    <row r="732" spans="1:38" ht="12.75" customHeight="1" x14ac:dyDescent="0.1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72"/>
      <c r="AD732" s="72"/>
      <c r="AE732" s="72"/>
      <c r="AF732" s="72"/>
      <c r="AG732" s="72"/>
      <c r="AH732" s="72"/>
      <c r="AI732" s="72"/>
      <c r="AJ732" s="72"/>
      <c r="AK732" s="72"/>
      <c r="AL732" s="72"/>
    </row>
    <row r="733" spans="1:38" ht="12.75" customHeight="1" x14ac:dyDescent="0.1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72"/>
      <c r="AD733" s="72"/>
      <c r="AE733" s="72"/>
      <c r="AF733" s="72"/>
      <c r="AG733" s="72"/>
      <c r="AH733" s="72"/>
      <c r="AI733" s="72"/>
      <c r="AJ733" s="72"/>
      <c r="AK733" s="72"/>
      <c r="AL733" s="72"/>
    </row>
    <row r="734" spans="1:38" ht="12.75" customHeight="1" x14ac:dyDescent="0.1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72"/>
      <c r="AD734" s="72"/>
      <c r="AE734" s="72"/>
      <c r="AF734" s="72"/>
      <c r="AG734" s="72"/>
      <c r="AH734" s="72"/>
      <c r="AI734" s="72"/>
      <c r="AJ734" s="72"/>
      <c r="AK734" s="72"/>
      <c r="AL734" s="72"/>
    </row>
    <row r="735" spans="1:38" ht="12.75" customHeight="1" x14ac:dyDescent="0.1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72"/>
      <c r="AD735" s="72"/>
      <c r="AE735" s="72"/>
      <c r="AF735" s="72"/>
      <c r="AG735" s="72"/>
      <c r="AH735" s="72"/>
      <c r="AI735" s="72"/>
      <c r="AJ735" s="72"/>
      <c r="AK735" s="72"/>
      <c r="AL735" s="72"/>
    </row>
    <row r="736" spans="1:38" ht="12.75" customHeight="1" x14ac:dyDescent="0.1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72"/>
      <c r="AD736" s="72"/>
      <c r="AE736" s="72"/>
      <c r="AF736" s="72"/>
      <c r="AG736" s="72"/>
      <c r="AH736" s="72"/>
      <c r="AI736" s="72"/>
      <c r="AJ736" s="72"/>
      <c r="AK736" s="72"/>
      <c r="AL736" s="72"/>
    </row>
    <row r="737" spans="1:38" ht="12.75" customHeight="1" x14ac:dyDescent="0.1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  <c r="AC737" s="72"/>
      <c r="AD737" s="72"/>
      <c r="AE737" s="72"/>
      <c r="AF737" s="72"/>
      <c r="AG737" s="72"/>
      <c r="AH737" s="72"/>
      <c r="AI737" s="72"/>
      <c r="AJ737" s="72"/>
      <c r="AK737" s="72"/>
      <c r="AL737" s="72"/>
    </row>
    <row r="738" spans="1:38" ht="12.75" customHeight="1" x14ac:dyDescent="0.1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72"/>
      <c r="AD738" s="72"/>
      <c r="AE738" s="72"/>
      <c r="AF738" s="72"/>
      <c r="AG738" s="72"/>
      <c r="AH738" s="72"/>
      <c r="AI738" s="72"/>
      <c r="AJ738" s="72"/>
      <c r="AK738" s="72"/>
      <c r="AL738" s="72"/>
    </row>
    <row r="739" spans="1:38" ht="12.75" customHeight="1" x14ac:dyDescent="0.1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72"/>
      <c r="AD739" s="72"/>
      <c r="AE739" s="72"/>
      <c r="AF739" s="72"/>
      <c r="AG739" s="72"/>
      <c r="AH739" s="72"/>
      <c r="AI739" s="72"/>
      <c r="AJ739" s="72"/>
      <c r="AK739" s="72"/>
      <c r="AL739" s="72"/>
    </row>
    <row r="740" spans="1:38" ht="12.75" customHeight="1" x14ac:dyDescent="0.1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72"/>
      <c r="AD740" s="72"/>
      <c r="AE740" s="72"/>
      <c r="AF740" s="72"/>
      <c r="AG740" s="72"/>
      <c r="AH740" s="72"/>
      <c r="AI740" s="72"/>
      <c r="AJ740" s="72"/>
      <c r="AK740" s="72"/>
      <c r="AL740" s="72"/>
    </row>
    <row r="741" spans="1:38" ht="12.75" customHeight="1" x14ac:dyDescent="0.1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72"/>
      <c r="AD741" s="72"/>
      <c r="AE741" s="72"/>
      <c r="AF741" s="72"/>
      <c r="AG741" s="72"/>
      <c r="AH741" s="72"/>
      <c r="AI741" s="72"/>
      <c r="AJ741" s="72"/>
      <c r="AK741" s="72"/>
      <c r="AL741" s="72"/>
    </row>
    <row r="742" spans="1:38" ht="12.75" customHeight="1" x14ac:dyDescent="0.1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72"/>
      <c r="AD742" s="72"/>
      <c r="AE742" s="72"/>
      <c r="AF742" s="72"/>
      <c r="AG742" s="72"/>
      <c r="AH742" s="72"/>
      <c r="AI742" s="72"/>
      <c r="AJ742" s="72"/>
      <c r="AK742" s="72"/>
      <c r="AL742" s="72"/>
    </row>
    <row r="743" spans="1:38" ht="12.75" customHeight="1" x14ac:dyDescent="0.1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72"/>
      <c r="AD743" s="72"/>
      <c r="AE743" s="72"/>
      <c r="AF743" s="72"/>
      <c r="AG743" s="72"/>
      <c r="AH743" s="72"/>
      <c r="AI743" s="72"/>
      <c r="AJ743" s="72"/>
      <c r="AK743" s="72"/>
      <c r="AL743" s="72"/>
    </row>
    <row r="744" spans="1:38" ht="12.75" customHeight="1" x14ac:dyDescent="0.1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  <c r="AC744" s="72"/>
      <c r="AD744" s="72"/>
      <c r="AE744" s="72"/>
      <c r="AF744" s="72"/>
      <c r="AG744" s="72"/>
      <c r="AH744" s="72"/>
      <c r="AI744" s="72"/>
      <c r="AJ744" s="72"/>
      <c r="AK744" s="72"/>
      <c r="AL744" s="72"/>
    </row>
    <row r="745" spans="1:38" ht="12.75" customHeight="1" x14ac:dyDescent="0.1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72"/>
      <c r="AK745" s="72"/>
      <c r="AL745" s="72"/>
    </row>
    <row r="746" spans="1:38" ht="12.75" customHeight="1" x14ac:dyDescent="0.1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  <c r="AC746" s="72"/>
      <c r="AD746" s="72"/>
      <c r="AE746" s="72"/>
      <c r="AF746" s="72"/>
      <c r="AG746" s="72"/>
      <c r="AH746" s="72"/>
      <c r="AI746" s="72"/>
      <c r="AJ746" s="72"/>
      <c r="AK746" s="72"/>
      <c r="AL746" s="72"/>
    </row>
    <row r="747" spans="1:38" ht="12.75" customHeight="1" x14ac:dyDescent="0.1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72"/>
      <c r="AD747" s="72"/>
      <c r="AE747" s="72"/>
      <c r="AF747" s="72"/>
      <c r="AG747" s="72"/>
      <c r="AH747" s="72"/>
      <c r="AI747" s="72"/>
      <c r="AJ747" s="72"/>
      <c r="AK747" s="72"/>
      <c r="AL747" s="72"/>
    </row>
    <row r="748" spans="1:38" ht="12.75" customHeight="1" x14ac:dyDescent="0.1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72"/>
      <c r="AD748" s="72"/>
      <c r="AE748" s="72"/>
      <c r="AF748" s="72"/>
      <c r="AG748" s="72"/>
      <c r="AH748" s="72"/>
      <c r="AI748" s="72"/>
      <c r="AJ748" s="72"/>
      <c r="AK748" s="72"/>
      <c r="AL748" s="72"/>
    </row>
    <row r="749" spans="1:38" ht="12.75" customHeight="1" x14ac:dyDescent="0.1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72"/>
      <c r="AD749" s="72"/>
      <c r="AE749" s="72"/>
      <c r="AF749" s="72"/>
      <c r="AG749" s="72"/>
      <c r="AH749" s="72"/>
      <c r="AI749" s="72"/>
      <c r="AJ749" s="72"/>
      <c r="AK749" s="72"/>
      <c r="AL749" s="72"/>
    </row>
    <row r="750" spans="1:38" ht="12.75" customHeight="1" x14ac:dyDescent="0.1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72"/>
      <c r="AD750" s="72"/>
      <c r="AE750" s="72"/>
      <c r="AF750" s="72"/>
      <c r="AG750" s="72"/>
      <c r="AH750" s="72"/>
      <c r="AI750" s="72"/>
      <c r="AJ750" s="72"/>
      <c r="AK750" s="72"/>
      <c r="AL750" s="72"/>
    </row>
    <row r="751" spans="1:38" ht="12.75" customHeight="1" x14ac:dyDescent="0.1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72"/>
      <c r="AD751" s="72"/>
      <c r="AE751" s="72"/>
      <c r="AF751" s="72"/>
      <c r="AG751" s="72"/>
      <c r="AH751" s="72"/>
      <c r="AI751" s="72"/>
      <c r="AJ751" s="72"/>
      <c r="AK751" s="72"/>
      <c r="AL751" s="72"/>
    </row>
    <row r="752" spans="1:38" ht="12.75" customHeight="1" x14ac:dyDescent="0.1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72"/>
      <c r="AD752" s="72"/>
      <c r="AE752" s="72"/>
      <c r="AF752" s="72"/>
      <c r="AG752" s="72"/>
      <c r="AH752" s="72"/>
      <c r="AI752" s="72"/>
      <c r="AJ752" s="72"/>
      <c r="AK752" s="72"/>
      <c r="AL752" s="72"/>
    </row>
    <row r="753" spans="1:38" ht="12.75" customHeight="1" x14ac:dyDescent="0.1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72"/>
      <c r="AD753" s="72"/>
      <c r="AE753" s="72"/>
      <c r="AF753" s="72"/>
      <c r="AG753" s="72"/>
      <c r="AH753" s="72"/>
      <c r="AI753" s="72"/>
      <c r="AJ753" s="72"/>
      <c r="AK753" s="72"/>
      <c r="AL753" s="72"/>
    </row>
    <row r="754" spans="1:38" ht="12.75" customHeight="1" x14ac:dyDescent="0.1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  <c r="AD754" s="72"/>
      <c r="AE754" s="72"/>
      <c r="AF754" s="72"/>
      <c r="AG754" s="72"/>
      <c r="AH754" s="72"/>
      <c r="AI754" s="72"/>
      <c r="AJ754" s="72"/>
      <c r="AK754" s="72"/>
      <c r="AL754" s="72"/>
    </row>
    <row r="755" spans="1:38" ht="12.75" customHeight="1" x14ac:dyDescent="0.1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  <c r="AD755" s="72"/>
      <c r="AE755" s="72"/>
      <c r="AF755" s="72"/>
      <c r="AG755" s="72"/>
      <c r="AH755" s="72"/>
      <c r="AI755" s="72"/>
      <c r="AJ755" s="72"/>
      <c r="AK755" s="72"/>
      <c r="AL755" s="72"/>
    </row>
    <row r="756" spans="1:38" ht="12.75" customHeight="1" x14ac:dyDescent="0.1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72"/>
      <c r="AD756" s="72"/>
      <c r="AE756" s="72"/>
      <c r="AF756" s="72"/>
      <c r="AG756" s="72"/>
      <c r="AH756" s="72"/>
      <c r="AI756" s="72"/>
      <c r="AJ756" s="72"/>
      <c r="AK756" s="72"/>
      <c r="AL756" s="72"/>
    </row>
    <row r="757" spans="1:38" ht="12.75" customHeight="1" x14ac:dyDescent="0.1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72"/>
      <c r="AD757" s="72"/>
      <c r="AE757" s="72"/>
      <c r="AF757" s="72"/>
      <c r="AG757" s="72"/>
      <c r="AH757" s="72"/>
      <c r="AI757" s="72"/>
      <c r="AJ757" s="72"/>
      <c r="AK757" s="72"/>
      <c r="AL757" s="72"/>
    </row>
    <row r="758" spans="1:38" ht="12.75" customHeight="1" x14ac:dyDescent="0.1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72"/>
      <c r="AD758" s="72"/>
      <c r="AE758" s="72"/>
      <c r="AF758" s="72"/>
      <c r="AG758" s="72"/>
      <c r="AH758" s="72"/>
      <c r="AI758" s="72"/>
      <c r="AJ758" s="72"/>
      <c r="AK758" s="72"/>
      <c r="AL758" s="72"/>
    </row>
    <row r="759" spans="1:38" ht="12.75" customHeight="1" x14ac:dyDescent="0.1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72"/>
      <c r="AD759" s="72"/>
      <c r="AE759" s="72"/>
      <c r="AF759" s="72"/>
      <c r="AG759" s="72"/>
      <c r="AH759" s="72"/>
      <c r="AI759" s="72"/>
      <c r="AJ759" s="72"/>
      <c r="AK759" s="72"/>
      <c r="AL759" s="72"/>
    </row>
    <row r="760" spans="1:38" ht="12.75" customHeight="1" x14ac:dyDescent="0.1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72"/>
      <c r="AD760" s="72"/>
      <c r="AE760" s="72"/>
      <c r="AF760" s="72"/>
      <c r="AG760" s="72"/>
      <c r="AH760" s="72"/>
      <c r="AI760" s="72"/>
      <c r="AJ760" s="72"/>
      <c r="AK760" s="72"/>
      <c r="AL760" s="72"/>
    </row>
    <row r="761" spans="1:38" ht="12.75" customHeight="1" x14ac:dyDescent="0.1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72"/>
      <c r="AD761" s="72"/>
      <c r="AE761" s="72"/>
      <c r="AF761" s="72"/>
      <c r="AG761" s="72"/>
      <c r="AH761" s="72"/>
      <c r="AI761" s="72"/>
      <c r="AJ761" s="72"/>
      <c r="AK761" s="72"/>
      <c r="AL761" s="72"/>
    </row>
    <row r="762" spans="1:38" ht="12.75" customHeight="1" x14ac:dyDescent="0.1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/>
      <c r="AD762" s="72"/>
      <c r="AE762" s="72"/>
      <c r="AF762" s="72"/>
      <c r="AG762" s="72"/>
      <c r="AH762" s="72"/>
      <c r="AI762" s="72"/>
      <c r="AJ762" s="72"/>
      <c r="AK762" s="72"/>
      <c r="AL762" s="72"/>
    </row>
    <row r="763" spans="1:38" ht="12.75" customHeight="1" x14ac:dyDescent="0.1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72"/>
      <c r="AD763" s="72"/>
      <c r="AE763" s="72"/>
      <c r="AF763" s="72"/>
      <c r="AG763" s="72"/>
      <c r="AH763" s="72"/>
      <c r="AI763" s="72"/>
      <c r="AJ763" s="72"/>
      <c r="AK763" s="72"/>
      <c r="AL763" s="72"/>
    </row>
    <row r="764" spans="1:38" ht="12.75" customHeight="1" x14ac:dyDescent="0.1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72"/>
      <c r="AD764" s="72"/>
      <c r="AE764" s="72"/>
      <c r="AF764" s="72"/>
      <c r="AG764" s="72"/>
      <c r="AH764" s="72"/>
      <c r="AI764" s="72"/>
      <c r="AJ764" s="72"/>
      <c r="AK764" s="72"/>
      <c r="AL764" s="72"/>
    </row>
    <row r="765" spans="1:38" ht="12.75" customHeight="1" x14ac:dyDescent="0.1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72"/>
      <c r="AD765" s="72"/>
      <c r="AE765" s="72"/>
      <c r="AF765" s="72"/>
      <c r="AG765" s="72"/>
      <c r="AH765" s="72"/>
      <c r="AI765" s="72"/>
      <c r="AJ765" s="72"/>
      <c r="AK765" s="72"/>
      <c r="AL765" s="72"/>
    </row>
    <row r="766" spans="1:38" ht="12.75" customHeight="1" x14ac:dyDescent="0.1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72"/>
      <c r="AD766" s="72"/>
      <c r="AE766" s="72"/>
      <c r="AF766" s="72"/>
      <c r="AG766" s="72"/>
      <c r="AH766" s="72"/>
      <c r="AI766" s="72"/>
      <c r="AJ766" s="72"/>
      <c r="AK766" s="72"/>
      <c r="AL766" s="72"/>
    </row>
    <row r="767" spans="1:38" ht="12.75" customHeight="1" x14ac:dyDescent="0.1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72"/>
      <c r="AD767" s="72"/>
      <c r="AE767" s="72"/>
      <c r="AF767" s="72"/>
      <c r="AG767" s="72"/>
      <c r="AH767" s="72"/>
      <c r="AI767" s="72"/>
      <c r="AJ767" s="72"/>
      <c r="AK767" s="72"/>
      <c r="AL767" s="72"/>
    </row>
    <row r="768" spans="1:38" ht="12.75" customHeight="1" x14ac:dyDescent="0.1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72"/>
      <c r="AD768" s="72"/>
      <c r="AE768" s="72"/>
      <c r="AF768" s="72"/>
      <c r="AG768" s="72"/>
      <c r="AH768" s="72"/>
      <c r="AI768" s="72"/>
      <c r="AJ768" s="72"/>
      <c r="AK768" s="72"/>
      <c r="AL768" s="72"/>
    </row>
    <row r="769" spans="1:38" ht="12.75" customHeight="1" x14ac:dyDescent="0.1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72"/>
      <c r="AD769" s="72"/>
      <c r="AE769" s="72"/>
      <c r="AF769" s="72"/>
      <c r="AG769" s="72"/>
      <c r="AH769" s="72"/>
      <c r="AI769" s="72"/>
      <c r="AJ769" s="72"/>
      <c r="AK769" s="72"/>
      <c r="AL769" s="72"/>
    </row>
    <row r="770" spans="1:38" ht="12.75" customHeight="1" x14ac:dyDescent="0.1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72"/>
      <c r="AD770" s="72"/>
      <c r="AE770" s="72"/>
      <c r="AF770" s="72"/>
      <c r="AG770" s="72"/>
      <c r="AH770" s="72"/>
      <c r="AI770" s="72"/>
      <c r="AJ770" s="72"/>
      <c r="AK770" s="72"/>
      <c r="AL770" s="72"/>
    </row>
    <row r="771" spans="1:38" ht="12.75" customHeight="1" x14ac:dyDescent="0.1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72"/>
      <c r="AD771" s="72"/>
      <c r="AE771" s="72"/>
      <c r="AF771" s="72"/>
      <c r="AG771" s="72"/>
      <c r="AH771" s="72"/>
      <c r="AI771" s="72"/>
      <c r="AJ771" s="72"/>
      <c r="AK771" s="72"/>
      <c r="AL771" s="72"/>
    </row>
    <row r="772" spans="1:38" ht="12.75" customHeight="1" x14ac:dyDescent="0.1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</row>
    <row r="773" spans="1:38" ht="12.75" customHeight="1" x14ac:dyDescent="0.1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72"/>
      <c r="AD773" s="72"/>
      <c r="AE773" s="72"/>
      <c r="AF773" s="72"/>
      <c r="AG773" s="72"/>
      <c r="AH773" s="72"/>
      <c r="AI773" s="72"/>
      <c r="AJ773" s="72"/>
      <c r="AK773" s="72"/>
      <c r="AL773" s="72"/>
    </row>
    <row r="774" spans="1:38" ht="12.75" customHeight="1" x14ac:dyDescent="0.1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2"/>
    </row>
    <row r="775" spans="1:38" ht="12.75" customHeight="1" x14ac:dyDescent="0.1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72"/>
      <c r="AD775" s="72"/>
      <c r="AE775" s="72"/>
      <c r="AF775" s="72"/>
      <c r="AG775" s="72"/>
      <c r="AH775" s="72"/>
      <c r="AI775" s="72"/>
      <c r="AJ775" s="72"/>
      <c r="AK775" s="72"/>
      <c r="AL775" s="72"/>
    </row>
    <row r="776" spans="1:38" ht="12.75" customHeight="1" x14ac:dyDescent="0.1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72"/>
      <c r="AD776" s="72"/>
      <c r="AE776" s="72"/>
      <c r="AF776" s="72"/>
      <c r="AG776" s="72"/>
      <c r="AH776" s="72"/>
      <c r="AI776" s="72"/>
      <c r="AJ776" s="72"/>
      <c r="AK776" s="72"/>
      <c r="AL776" s="72"/>
    </row>
    <row r="777" spans="1:38" ht="12.75" customHeight="1" x14ac:dyDescent="0.1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72"/>
      <c r="AD777" s="72"/>
      <c r="AE777" s="72"/>
      <c r="AF777" s="72"/>
      <c r="AG777" s="72"/>
      <c r="AH777" s="72"/>
      <c r="AI777" s="72"/>
      <c r="AJ777" s="72"/>
      <c r="AK777" s="72"/>
      <c r="AL777" s="72"/>
    </row>
    <row r="778" spans="1:38" ht="12.75" customHeight="1" x14ac:dyDescent="0.1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72"/>
      <c r="AD778" s="72"/>
      <c r="AE778" s="72"/>
      <c r="AF778" s="72"/>
      <c r="AG778" s="72"/>
      <c r="AH778" s="72"/>
      <c r="AI778" s="72"/>
      <c r="AJ778" s="72"/>
      <c r="AK778" s="72"/>
      <c r="AL778" s="72"/>
    </row>
    <row r="779" spans="1:38" ht="12.75" customHeight="1" x14ac:dyDescent="0.1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72"/>
      <c r="AD779" s="72"/>
      <c r="AE779" s="72"/>
      <c r="AF779" s="72"/>
      <c r="AG779" s="72"/>
      <c r="AH779" s="72"/>
      <c r="AI779" s="72"/>
      <c r="AJ779" s="72"/>
      <c r="AK779" s="72"/>
      <c r="AL779" s="72"/>
    </row>
    <row r="780" spans="1:38" ht="12.75" customHeight="1" x14ac:dyDescent="0.1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72"/>
      <c r="AD780" s="72"/>
      <c r="AE780" s="72"/>
      <c r="AF780" s="72"/>
      <c r="AG780" s="72"/>
      <c r="AH780" s="72"/>
      <c r="AI780" s="72"/>
      <c r="AJ780" s="72"/>
      <c r="AK780" s="72"/>
      <c r="AL780" s="72"/>
    </row>
    <row r="781" spans="1:38" ht="12.75" customHeight="1" x14ac:dyDescent="0.1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72"/>
      <c r="AD781" s="72"/>
      <c r="AE781" s="72"/>
      <c r="AF781" s="72"/>
      <c r="AG781" s="72"/>
      <c r="AH781" s="72"/>
      <c r="AI781" s="72"/>
      <c r="AJ781" s="72"/>
      <c r="AK781" s="72"/>
      <c r="AL781" s="72"/>
    </row>
    <row r="782" spans="1:38" ht="12.75" customHeight="1" x14ac:dyDescent="0.1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72"/>
      <c r="AD782" s="72"/>
      <c r="AE782" s="72"/>
      <c r="AF782" s="72"/>
      <c r="AG782" s="72"/>
      <c r="AH782" s="72"/>
      <c r="AI782" s="72"/>
      <c r="AJ782" s="72"/>
      <c r="AK782" s="72"/>
      <c r="AL782" s="72"/>
    </row>
    <row r="783" spans="1:38" ht="12.75" customHeight="1" x14ac:dyDescent="0.1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72"/>
      <c r="AD783" s="72"/>
      <c r="AE783" s="72"/>
      <c r="AF783" s="72"/>
      <c r="AG783" s="72"/>
      <c r="AH783" s="72"/>
      <c r="AI783" s="72"/>
      <c r="AJ783" s="72"/>
      <c r="AK783" s="72"/>
      <c r="AL783" s="72"/>
    </row>
    <row r="784" spans="1:38" ht="12.75" customHeight="1" x14ac:dyDescent="0.1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72"/>
      <c r="AD784" s="72"/>
      <c r="AE784" s="72"/>
      <c r="AF784" s="72"/>
      <c r="AG784" s="72"/>
      <c r="AH784" s="72"/>
      <c r="AI784" s="72"/>
      <c r="AJ784" s="72"/>
      <c r="AK784" s="72"/>
      <c r="AL784" s="72"/>
    </row>
    <row r="785" spans="1:38" ht="12.75" customHeight="1" x14ac:dyDescent="0.1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72"/>
      <c r="AD785" s="72"/>
      <c r="AE785" s="72"/>
      <c r="AF785" s="72"/>
      <c r="AG785" s="72"/>
      <c r="AH785" s="72"/>
      <c r="AI785" s="72"/>
      <c r="AJ785" s="72"/>
      <c r="AK785" s="72"/>
      <c r="AL785" s="72"/>
    </row>
    <row r="786" spans="1:38" ht="12.75" customHeight="1" x14ac:dyDescent="0.1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72"/>
      <c r="AD786" s="72"/>
      <c r="AE786" s="72"/>
      <c r="AF786" s="72"/>
      <c r="AG786" s="72"/>
      <c r="AH786" s="72"/>
      <c r="AI786" s="72"/>
      <c r="AJ786" s="72"/>
      <c r="AK786" s="72"/>
      <c r="AL786" s="72"/>
    </row>
    <row r="787" spans="1:38" ht="12.75" customHeight="1" x14ac:dyDescent="0.1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72"/>
      <c r="AD787" s="72"/>
      <c r="AE787" s="72"/>
      <c r="AF787" s="72"/>
      <c r="AG787" s="72"/>
      <c r="AH787" s="72"/>
      <c r="AI787" s="72"/>
      <c r="AJ787" s="72"/>
      <c r="AK787" s="72"/>
      <c r="AL787" s="72"/>
    </row>
    <row r="788" spans="1:38" ht="12.75" customHeight="1" x14ac:dyDescent="0.1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72"/>
      <c r="AD788" s="72"/>
      <c r="AE788" s="72"/>
      <c r="AF788" s="72"/>
      <c r="AG788" s="72"/>
      <c r="AH788" s="72"/>
      <c r="AI788" s="72"/>
      <c r="AJ788" s="72"/>
      <c r="AK788" s="72"/>
      <c r="AL788" s="72"/>
    </row>
    <row r="789" spans="1:38" ht="12.75" customHeight="1" x14ac:dyDescent="0.1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72"/>
      <c r="AD789" s="72"/>
      <c r="AE789" s="72"/>
      <c r="AF789" s="72"/>
      <c r="AG789" s="72"/>
      <c r="AH789" s="72"/>
      <c r="AI789" s="72"/>
      <c r="AJ789" s="72"/>
      <c r="AK789" s="72"/>
      <c r="AL789" s="72"/>
    </row>
    <row r="790" spans="1:38" ht="12.75" customHeight="1" x14ac:dyDescent="0.1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72"/>
      <c r="AD790" s="72"/>
      <c r="AE790" s="72"/>
      <c r="AF790" s="72"/>
      <c r="AG790" s="72"/>
      <c r="AH790" s="72"/>
      <c r="AI790" s="72"/>
      <c r="AJ790" s="72"/>
      <c r="AK790" s="72"/>
      <c r="AL790" s="72"/>
    </row>
    <row r="791" spans="1:38" ht="12.75" customHeight="1" x14ac:dyDescent="0.1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72"/>
      <c r="AD791" s="72"/>
      <c r="AE791" s="72"/>
      <c r="AF791" s="72"/>
      <c r="AG791" s="72"/>
      <c r="AH791" s="72"/>
      <c r="AI791" s="72"/>
      <c r="AJ791" s="72"/>
      <c r="AK791" s="72"/>
      <c r="AL791" s="72"/>
    </row>
    <row r="792" spans="1:38" ht="12.75" customHeight="1" x14ac:dyDescent="0.1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72"/>
      <c r="AD792" s="72"/>
      <c r="AE792" s="72"/>
      <c r="AF792" s="72"/>
      <c r="AG792" s="72"/>
      <c r="AH792" s="72"/>
      <c r="AI792" s="72"/>
      <c r="AJ792" s="72"/>
      <c r="AK792" s="72"/>
      <c r="AL792" s="72"/>
    </row>
    <row r="793" spans="1:38" ht="12.75" customHeight="1" x14ac:dyDescent="0.1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72"/>
      <c r="AD793" s="72"/>
      <c r="AE793" s="72"/>
      <c r="AF793" s="72"/>
      <c r="AG793" s="72"/>
      <c r="AH793" s="72"/>
      <c r="AI793" s="72"/>
      <c r="AJ793" s="72"/>
      <c r="AK793" s="72"/>
      <c r="AL793" s="72"/>
    </row>
    <row r="794" spans="1:38" ht="12.75" customHeight="1" x14ac:dyDescent="0.1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72"/>
      <c r="AD794" s="72"/>
      <c r="AE794" s="72"/>
      <c r="AF794" s="72"/>
      <c r="AG794" s="72"/>
      <c r="AH794" s="72"/>
      <c r="AI794" s="72"/>
      <c r="AJ794" s="72"/>
      <c r="AK794" s="72"/>
      <c r="AL794" s="72"/>
    </row>
    <row r="795" spans="1:38" ht="12.75" customHeight="1" x14ac:dyDescent="0.1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72"/>
      <c r="AD795" s="72"/>
      <c r="AE795" s="72"/>
      <c r="AF795" s="72"/>
      <c r="AG795" s="72"/>
      <c r="AH795" s="72"/>
      <c r="AI795" s="72"/>
      <c r="AJ795" s="72"/>
      <c r="AK795" s="72"/>
      <c r="AL795" s="72"/>
    </row>
    <row r="796" spans="1:38" ht="12.75" customHeight="1" x14ac:dyDescent="0.1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72"/>
      <c r="AD796" s="72"/>
      <c r="AE796" s="72"/>
      <c r="AF796" s="72"/>
      <c r="AG796" s="72"/>
      <c r="AH796" s="72"/>
      <c r="AI796" s="72"/>
      <c r="AJ796" s="72"/>
      <c r="AK796" s="72"/>
      <c r="AL796" s="72"/>
    </row>
    <row r="797" spans="1:38" ht="12.75" customHeight="1" x14ac:dyDescent="0.1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72"/>
      <c r="AD797" s="72"/>
      <c r="AE797" s="72"/>
      <c r="AF797" s="72"/>
      <c r="AG797" s="72"/>
      <c r="AH797" s="72"/>
      <c r="AI797" s="72"/>
      <c r="AJ797" s="72"/>
      <c r="AK797" s="72"/>
      <c r="AL797" s="72"/>
    </row>
    <row r="798" spans="1:38" ht="12.75" customHeight="1" x14ac:dyDescent="0.1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72"/>
      <c r="AD798" s="72"/>
      <c r="AE798" s="72"/>
      <c r="AF798" s="72"/>
      <c r="AG798" s="72"/>
      <c r="AH798" s="72"/>
      <c r="AI798" s="72"/>
      <c r="AJ798" s="72"/>
      <c r="AK798" s="72"/>
      <c r="AL798" s="72"/>
    </row>
    <row r="799" spans="1:38" ht="12.75" customHeight="1" x14ac:dyDescent="0.1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72"/>
      <c r="AD799" s="72"/>
      <c r="AE799" s="72"/>
      <c r="AF799" s="72"/>
      <c r="AG799" s="72"/>
      <c r="AH799" s="72"/>
      <c r="AI799" s="72"/>
      <c r="AJ799" s="72"/>
      <c r="AK799" s="72"/>
      <c r="AL799" s="72"/>
    </row>
    <row r="800" spans="1:38" ht="12.75" customHeight="1" x14ac:dyDescent="0.1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72"/>
      <c r="AD800" s="72"/>
      <c r="AE800" s="72"/>
      <c r="AF800" s="72"/>
      <c r="AG800" s="72"/>
      <c r="AH800" s="72"/>
      <c r="AI800" s="72"/>
      <c r="AJ800" s="72"/>
      <c r="AK800" s="72"/>
      <c r="AL800" s="72"/>
    </row>
    <row r="801" spans="1:38" ht="12.75" customHeight="1" x14ac:dyDescent="0.1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72"/>
      <c r="AD801" s="72"/>
      <c r="AE801" s="72"/>
      <c r="AF801" s="72"/>
      <c r="AG801" s="72"/>
      <c r="AH801" s="72"/>
      <c r="AI801" s="72"/>
      <c r="AJ801" s="72"/>
      <c r="AK801" s="72"/>
      <c r="AL801" s="72"/>
    </row>
    <row r="802" spans="1:38" ht="12.75" customHeight="1" x14ac:dyDescent="0.1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72"/>
      <c r="AD802" s="72"/>
      <c r="AE802" s="72"/>
      <c r="AF802" s="72"/>
      <c r="AG802" s="72"/>
      <c r="AH802" s="72"/>
      <c r="AI802" s="72"/>
      <c r="AJ802" s="72"/>
      <c r="AK802" s="72"/>
      <c r="AL802" s="72"/>
    </row>
    <row r="803" spans="1:38" ht="12.75" customHeight="1" x14ac:dyDescent="0.1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72"/>
      <c r="AD803" s="72"/>
      <c r="AE803" s="72"/>
      <c r="AF803" s="72"/>
      <c r="AG803" s="72"/>
      <c r="AH803" s="72"/>
      <c r="AI803" s="72"/>
      <c r="AJ803" s="72"/>
      <c r="AK803" s="72"/>
      <c r="AL803" s="72"/>
    </row>
    <row r="804" spans="1:38" ht="12.75" customHeight="1" x14ac:dyDescent="0.1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72"/>
      <c r="AD804" s="72"/>
      <c r="AE804" s="72"/>
      <c r="AF804" s="72"/>
      <c r="AG804" s="72"/>
      <c r="AH804" s="72"/>
      <c r="AI804" s="72"/>
      <c r="AJ804" s="72"/>
      <c r="AK804" s="72"/>
      <c r="AL804" s="72"/>
    </row>
    <row r="805" spans="1:38" ht="12.75" customHeight="1" x14ac:dyDescent="0.1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  <c r="AC805" s="72"/>
      <c r="AD805" s="72"/>
      <c r="AE805" s="72"/>
      <c r="AF805" s="72"/>
      <c r="AG805" s="72"/>
      <c r="AH805" s="72"/>
      <c r="AI805" s="72"/>
      <c r="AJ805" s="72"/>
      <c r="AK805" s="72"/>
      <c r="AL805" s="72"/>
    </row>
    <row r="806" spans="1:38" ht="12.75" customHeight="1" x14ac:dyDescent="0.1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  <c r="AC806" s="72"/>
      <c r="AD806" s="72"/>
      <c r="AE806" s="72"/>
      <c r="AF806" s="72"/>
      <c r="AG806" s="72"/>
      <c r="AH806" s="72"/>
      <c r="AI806" s="72"/>
      <c r="AJ806" s="72"/>
      <c r="AK806" s="72"/>
      <c r="AL806" s="72"/>
    </row>
    <row r="807" spans="1:38" ht="12.75" customHeight="1" x14ac:dyDescent="0.1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72"/>
      <c r="AD807" s="72"/>
      <c r="AE807" s="72"/>
      <c r="AF807" s="72"/>
      <c r="AG807" s="72"/>
      <c r="AH807" s="72"/>
      <c r="AI807" s="72"/>
      <c r="AJ807" s="72"/>
      <c r="AK807" s="72"/>
      <c r="AL807" s="72"/>
    </row>
    <row r="808" spans="1:38" ht="12.75" customHeight="1" x14ac:dyDescent="0.1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72"/>
      <c r="AD808" s="72"/>
      <c r="AE808" s="72"/>
      <c r="AF808" s="72"/>
      <c r="AG808" s="72"/>
      <c r="AH808" s="72"/>
      <c r="AI808" s="72"/>
      <c r="AJ808" s="72"/>
      <c r="AK808" s="72"/>
      <c r="AL808" s="72"/>
    </row>
    <row r="809" spans="1:38" ht="12.75" customHeight="1" x14ac:dyDescent="0.1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72"/>
      <c r="AD809" s="72"/>
      <c r="AE809" s="72"/>
      <c r="AF809" s="72"/>
      <c r="AG809" s="72"/>
      <c r="AH809" s="72"/>
      <c r="AI809" s="72"/>
      <c r="AJ809" s="72"/>
      <c r="AK809" s="72"/>
      <c r="AL809" s="72"/>
    </row>
    <row r="810" spans="1:38" ht="12.75" customHeight="1" x14ac:dyDescent="0.1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72"/>
      <c r="AD810" s="72"/>
      <c r="AE810" s="72"/>
      <c r="AF810" s="72"/>
      <c r="AG810" s="72"/>
      <c r="AH810" s="72"/>
      <c r="AI810" s="72"/>
      <c r="AJ810" s="72"/>
      <c r="AK810" s="72"/>
      <c r="AL810" s="72"/>
    </row>
    <row r="811" spans="1:38" ht="12.75" customHeight="1" x14ac:dyDescent="0.1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72"/>
      <c r="AD811" s="72"/>
      <c r="AE811" s="72"/>
      <c r="AF811" s="72"/>
      <c r="AG811" s="72"/>
      <c r="AH811" s="72"/>
      <c r="AI811" s="72"/>
      <c r="AJ811" s="72"/>
      <c r="AK811" s="72"/>
      <c r="AL811" s="72"/>
    </row>
    <row r="812" spans="1:38" ht="12.75" customHeight="1" x14ac:dyDescent="0.1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72"/>
      <c r="AD812" s="72"/>
      <c r="AE812" s="72"/>
      <c r="AF812" s="72"/>
      <c r="AG812" s="72"/>
      <c r="AH812" s="72"/>
      <c r="AI812" s="72"/>
      <c r="AJ812" s="72"/>
      <c r="AK812" s="72"/>
      <c r="AL812" s="72"/>
    </row>
    <row r="813" spans="1:38" ht="12.75" customHeight="1" x14ac:dyDescent="0.1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72"/>
      <c r="AD813" s="72"/>
      <c r="AE813" s="72"/>
      <c r="AF813" s="72"/>
      <c r="AG813" s="72"/>
      <c r="AH813" s="72"/>
      <c r="AI813" s="72"/>
      <c r="AJ813" s="72"/>
      <c r="AK813" s="72"/>
      <c r="AL813" s="72"/>
    </row>
    <row r="814" spans="1:38" ht="12.75" customHeight="1" x14ac:dyDescent="0.1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72"/>
      <c r="AD814" s="72"/>
      <c r="AE814" s="72"/>
      <c r="AF814" s="72"/>
      <c r="AG814" s="72"/>
      <c r="AH814" s="72"/>
      <c r="AI814" s="72"/>
      <c r="AJ814" s="72"/>
      <c r="AK814" s="72"/>
      <c r="AL814" s="72"/>
    </row>
    <row r="815" spans="1:38" ht="12.75" customHeight="1" x14ac:dyDescent="0.1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72"/>
      <c r="AD815" s="72"/>
      <c r="AE815" s="72"/>
      <c r="AF815" s="72"/>
      <c r="AG815" s="72"/>
      <c r="AH815" s="72"/>
      <c r="AI815" s="72"/>
      <c r="AJ815" s="72"/>
      <c r="AK815" s="72"/>
      <c r="AL815" s="72"/>
    </row>
    <row r="816" spans="1:38" ht="12.75" customHeight="1" x14ac:dyDescent="0.1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72"/>
      <c r="AD816" s="72"/>
      <c r="AE816" s="72"/>
      <c r="AF816" s="72"/>
      <c r="AG816" s="72"/>
      <c r="AH816" s="72"/>
      <c r="AI816" s="72"/>
      <c r="AJ816" s="72"/>
      <c r="AK816" s="72"/>
      <c r="AL816" s="72"/>
    </row>
    <row r="817" spans="1:38" ht="12.75" customHeight="1" x14ac:dyDescent="0.1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</row>
    <row r="818" spans="1:38" ht="12.75" customHeight="1" x14ac:dyDescent="0.1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72"/>
      <c r="AD818" s="72"/>
      <c r="AE818" s="72"/>
      <c r="AF818" s="72"/>
      <c r="AG818" s="72"/>
      <c r="AH818" s="72"/>
      <c r="AI818" s="72"/>
      <c r="AJ818" s="72"/>
      <c r="AK818" s="72"/>
      <c r="AL818" s="72"/>
    </row>
    <row r="819" spans="1:38" ht="12.75" customHeight="1" x14ac:dyDescent="0.1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</row>
    <row r="820" spans="1:38" ht="12.75" customHeight="1" x14ac:dyDescent="0.1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72"/>
      <c r="AD820" s="72"/>
      <c r="AE820" s="72"/>
      <c r="AF820" s="72"/>
      <c r="AG820" s="72"/>
      <c r="AH820" s="72"/>
      <c r="AI820" s="72"/>
      <c r="AJ820" s="72"/>
      <c r="AK820" s="72"/>
      <c r="AL820" s="72"/>
    </row>
    <row r="821" spans="1:38" ht="12.75" customHeight="1" x14ac:dyDescent="0.1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72"/>
      <c r="AD821" s="72"/>
      <c r="AE821" s="72"/>
      <c r="AF821" s="72"/>
      <c r="AG821" s="72"/>
      <c r="AH821" s="72"/>
      <c r="AI821" s="72"/>
      <c r="AJ821" s="72"/>
      <c r="AK821" s="72"/>
      <c r="AL821" s="72"/>
    </row>
    <row r="822" spans="1:38" ht="12.75" customHeight="1" x14ac:dyDescent="0.1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72"/>
      <c r="AD822" s="72"/>
      <c r="AE822" s="72"/>
      <c r="AF822" s="72"/>
      <c r="AG822" s="72"/>
      <c r="AH822" s="72"/>
      <c r="AI822" s="72"/>
      <c r="AJ822" s="72"/>
      <c r="AK822" s="72"/>
      <c r="AL822" s="72"/>
    </row>
    <row r="823" spans="1:38" ht="12.75" customHeight="1" x14ac:dyDescent="0.1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72"/>
      <c r="AD823" s="72"/>
      <c r="AE823" s="72"/>
      <c r="AF823" s="72"/>
      <c r="AG823" s="72"/>
      <c r="AH823" s="72"/>
      <c r="AI823" s="72"/>
      <c r="AJ823" s="72"/>
      <c r="AK823" s="72"/>
      <c r="AL823" s="72"/>
    </row>
    <row r="824" spans="1:38" ht="12.75" customHeight="1" x14ac:dyDescent="0.1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72"/>
      <c r="AD824" s="72"/>
      <c r="AE824" s="72"/>
      <c r="AF824" s="72"/>
      <c r="AG824" s="72"/>
      <c r="AH824" s="72"/>
      <c r="AI824" s="72"/>
      <c r="AJ824" s="72"/>
      <c r="AK824" s="72"/>
      <c r="AL824" s="72"/>
    </row>
    <row r="825" spans="1:38" ht="12.75" customHeight="1" x14ac:dyDescent="0.1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72"/>
      <c r="AD825" s="72"/>
      <c r="AE825" s="72"/>
      <c r="AF825" s="72"/>
      <c r="AG825" s="72"/>
      <c r="AH825" s="72"/>
      <c r="AI825" s="72"/>
      <c r="AJ825" s="72"/>
      <c r="AK825" s="72"/>
      <c r="AL825" s="72"/>
    </row>
    <row r="826" spans="1:38" ht="12.75" customHeight="1" x14ac:dyDescent="0.1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72"/>
      <c r="AD826" s="72"/>
      <c r="AE826" s="72"/>
      <c r="AF826" s="72"/>
      <c r="AG826" s="72"/>
      <c r="AH826" s="72"/>
      <c r="AI826" s="72"/>
      <c r="AJ826" s="72"/>
      <c r="AK826" s="72"/>
      <c r="AL826" s="72"/>
    </row>
    <row r="827" spans="1:38" ht="12.75" customHeight="1" x14ac:dyDescent="0.1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72"/>
      <c r="AD827" s="72"/>
      <c r="AE827" s="72"/>
      <c r="AF827" s="72"/>
      <c r="AG827" s="72"/>
      <c r="AH827" s="72"/>
      <c r="AI827" s="72"/>
      <c r="AJ827" s="72"/>
      <c r="AK827" s="72"/>
      <c r="AL827" s="72"/>
    </row>
    <row r="828" spans="1:38" ht="12.75" customHeight="1" x14ac:dyDescent="0.1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72"/>
      <c r="AD828" s="72"/>
      <c r="AE828" s="72"/>
      <c r="AF828" s="72"/>
      <c r="AG828" s="72"/>
      <c r="AH828" s="72"/>
      <c r="AI828" s="72"/>
      <c r="AJ828" s="72"/>
      <c r="AK828" s="72"/>
      <c r="AL828" s="72"/>
    </row>
    <row r="829" spans="1:38" ht="12.75" customHeight="1" x14ac:dyDescent="0.1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72"/>
      <c r="AD829" s="72"/>
      <c r="AE829" s="72"/>
      <c r="AF829" s="72"/>
      <c r="AG829" s="72"/>
      <c r="AH829" s="72"/>
      <c r="AI829" s="72"/>
      <c r="AJ829" s="72"/>
      <c r="AK829" s="72"/>
      <c r="AL829" s="72"/>
    </row>
    <row r="830" spans="1:38" ht="12.75" customHeight="1" x14ac:dyDescent="0.1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72"/>
      <c r="AD830" s="72"/>
      <c r="AE830" s="72"/>
      <c r="AF830" s="72"/>
      <c r="AG830" s="72"/>
      <c r="AH830" s="72"/>
      <c r="AI830" s="72"/>
      <c r="AJ830" s="72"/>
      <c r="AK830" s="72"/>
      <c r="AL830" s="72"/>
    </row>
    <row r="831" spans="1:38" ht="12.75" customHeight="1" x14ac:dyDescent="0.1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72"/>
      <c r="AD831" s="72"/>
      <c r="AE831" s="72"/>
      <c r="AF831" s="72"/>
      <c r="AG831" s="72"/>
      <c r="AH831" s="72"/>
      <c r="AI831" s="72"/>
      <c r="AJ831" s="72"/>
      <c r="AK831" s="72"/>
      <c r="AL831" s="72"/>
    </row>
    <row r="832" spans="1:38" ht="12.75" customHeight="1" x14ac:dyDescent="0.1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72"/>
      <c r="AD832" s="72"/>
      <c r="AE832" s="72"/>
      <c r="AF832" s="72"/>
      <c r="AG832" s="72"/>
      <c r="AH832" s="72"/>
      <c r="AI832" s="72"/>
      <c r="AJ832" s="72"/>
      <c r="AK832" s="72"/>
      <c r="AL832" s="72"/>
    </row>
    <row r="833" spans="1:38" ht="12.75" customHeight="1" x14ac:dyDescent="0.1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72"/>
      <c r="AD833" s="72"/>
      <c r="AE833" s="72"/>
      <c r="AF833" s="72"/>
      <c r="AG833" s="72"/>
      <c r="AH833" s="72"/>
      <c r="AI833" s="72"/>
      <c r="AJ833" s="72"/>
      <c r="AK833" s="72"/>
      <c r="AL833" s="72"/>
    </row>
    <row r="834" spans="1:38" ht="12.75" customHeight="1" x14ac:dyDescent="0.1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72"/>
      <c r="AD834" s="72"/>
      <c r="AE834" s="72"/>
      <c r="AF834" s="72"/>
      <c r="AG834" s="72"/>
      <c r="AH834" s="72"/>
      <c r="AI834" s="72"/>
      <c r="AJ834" s="72"/>
      <c r="AK834" s="72"/>
      <c r="AL834" s="72"/>
    </row>
    <row r="835" spans="1:38" ht="12.75" customHeight="1" x14ac:dyDescent="0.1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72"/>
      <c r="AD835" s="72"/>
      <c r="AE835" s="72"/>
      <c r="AF835" s="72"/>
      <c r="AG835" s="72"/>
      <c r="AH835" s="72"/>
      <c r="AI835" s="72"/>
      <c r="AJ835" s="72"/>
      <c r="AK835" s="72"/>
      <c r="AL835" s="72"/>
    </row>
    <row r="836" spans="1:38" ht="12.75" customHeight="1" x14ac:dyDescent="0.1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72"/>
      <c r="AD836" s="72"/>
      <c r="AE836" s="72"/>
      <c r="AF836" s="72"/>
      <c r="AG836" s="72"/>
      <c r="AH836" s="72"/>
      <c r="AI836" s="72"/>
      <c r="AJ836" s="72"/>
      <c r="AK836" s="72"/>
      <c r="AL836" s="72"/>
    </row>
    <row r="837" spans="1:38" ht="12.75" customHeight="1" x14ac:dyDescent="0.1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72"/>
      <c r="AD837" s="72"/>
      <c r="AE837" s="72"/>
      <c r="AF837" s="72"/>
      <c r="AG837" s="72"/>
      <c r="AH837" s="72"/>
      <c r="AI837" s="72"/>
      <c r="AJ837" s="72"/>
      <c r="AK837" s="72"/>
      <c r="AL837" s="72"/>
    </row>
    <row r="838" spans="1:38" ht="12.75" customHeight="1" x14ac:dyDescent="0.1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72"/>
      <c r="AD838" s="72"/>
      <c r="AE838" s="72"/>
      <c r="AF838" s="72"/>
      <c r="AG838" s="72"/>
      <c r="AH838" s="72"/>
      <c r="AI838" s="72"/>
      <c r="AJ838" s="72"/>
      <c r="AK838" s="72"/>
      <c r="AL838" s="72"/>
    </row>
    <row r="839" spans="1:38" ht="12.75" customHeight="1" x14ac:dyDescent="0.1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  <c r="AC839" s="72"/>
      <c r="AD839" s="72"/>
      <c r="AE839" s="72"/>
      <c r="AF839" s="72"/>
      <c r="AG839" s="72"/>
      <c r="AH839" s="72"/>
      <c r="AI839" s="72"/>
      <c r="AJ839" s="72"/>
      <c r="AK839" s="72"/>
      <c r="AL839" s="72"/>
    </row>
    <row r="840" spans="1:38" ht="12.75" customHeight="1" x14ac:dyDescent="0.1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  <c r="AC840" s="72"/>
      <c r="AD840" s="72"/>
      <c r="AE840" s="72"/>
      <c r="AF840" s="72"/>
      <c r="AG840" s="72"/>
      <c r="AH840" s="72"/>
      <c r="AI840" s="72"/>
      <c r="AJ840" s="72"/>
      <c r="AK840" s="72"/>
      <c r="AL840" s="72"/>
    </row>
    <row r="841" spans="1:38" ht="12.75" customHeight="1" x14ac:dyDescent="0.1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/>
      <c r="AD841" s="72"/>
      <c r="AE841" s="72"/>
      <c r="AF841" s="72"/>
      <c r="AG841" s="72"/>
      <c r="AH841" s="72"/>
      <c r="AI841" s="72"/>
      <c r="AJ841" s="72"/>
      <c r="AK841" s="72"/>
      <c r="AL841" s="72"/>
    </row>
    <row r="842" spans="1:38" ht="12.75" customHeight="1" x14ac:dyDescent="0.1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72"/>
      <c r="AD842" s="72"/>
      <c r="AE842" s="72"/>
      <c r="AF842" s="72"/>
      <c r="AG842" s="72"/>
      <c r="AH842" s="72"/>
      <c r="AI842" s="72"/>
      <c r="AJ842" s="72"/>
      <c r="AK842" s="72"/>
      <c r="AL842" s="72"/>
    </row>
    <row r="843" spans="1:38" ht="12.75" customHeight="1" x14ac:dyDescent="0.1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72"/>
      <c r="AD843" s="72"/>
      <c r="AE843" s="72"/>
      <c r="AF843" s="72"/>
      <c r="AG843" s="72"/>
      <c r="AH843" s="72"/>
      <c r="AI843" s="72"/>
      <c r="AJ843" s="72"/>
      <c r="AK843" s="72"/>
      <c r="AL843" s="72"/>
    </row>
    <row r="844" spans="1:38" ht="12.75" customHeight="1" x14ac:dyDescent="0.1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72"/>
      <c r="AD844" s="72"/>
      <c r="AE844" s="72"/>
      <c r="AF844" s="72"/>
      <c r="AG844" s="72"/>
      <c r="AH844" s="72"/>
      <c r="AI844" s="72"/>
      <c r="AJ844" s="72"/>
      <c r="AK844" s="72"/>
      <c r="AL844" s="72"/>
    </row>
    <row r="845" spans="1:38" ht="12.75" customHeight="1" x14ac:dyDescent="0.1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72"/>
      <c r="AD845" s="72"/>
      <c r="AE845" s="72"/>
      <c r="AF845" s="72"/>
      <c r="AG845" s="72"/>
      <c r="AH845" s="72"/>
      <c r="AI845" s="72"/>
      <c r="AJ845" s="72"/>
      <c r="AK845" s="72"/>
      <c r="AL845" s="72"/>
    </row>
    <row r="846" spans="1:38" ht="12.75" customHeight="1" x14ac:dyDescent="0.1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72"/>
      <c r="AD846" s="72"/>
      <c r="AE846" s="72"/>
      <c r="AF846" s="72"/>
      <c r="AG846" s="72"/>
      <c r="AH846" s="72"/>
      <c r="AI846" s="72"/>
      <c r="AJ846" s="72"/>
      <c r="AK846" s="72"/>
      <c r="AL846" s="72"/>
    </row>
    <row r="847" spans="1:38" ht="12.75" customHeight="1" x14ac:dyDescent="0.1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72"/>
      <c r="AD847" s="72"/>
      <c r="AE847" s="72"/>
      <c r="AF847" s="72"/>
      <c r="AG847" s="72"/>
      <c r="AH847" s="72"/>
      <c r="AI847" s="72"/>
      <c r="AJ847" s="72"/>
      <c r="AK847" s="72"/>
      <c r="AL847" s="72"/>
    </row>
    <row r="848" spans="1:38" ht="12.75" customHeight="1" x14ac:dyDescent="0.1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72"/>
      <c r="AD848" s="72"/>
      <c r="AE848" s="72"/>
      <c r="AF848" s="72"/>
      <c r="AG848" s="72"/>
      <c r="AH848" s="72"/>
      <c r="AI848" s="72"/>
      <c r="AJ848" s="72"/>
      <c r="AK848" s="72"/>
      <c r="AL848" s="72"/>
    </row>
    <row r="849" spans="1:38" ht="12.75" customHeight="1" x14ac:dyDescent="0.1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72"/>
      <c r="AD849" s="72"/>
      <c r="AE849" s="72"/>
      <c r="AF849" s="72"/>
      <c r="AG849" s="72"/>
      <c r="AH849" s="72"/>
      <c r="AI849" s="72"/>
      <c r="AJ849" s="72"/>
      <c r="AK849" s="72"/>
      <c r="AL849" s="72"/>
    </row>
    <row r="850" spans="1:38" ht="12.75" customHeight="1" x14ac:dyDescent="0.1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72"/>
      <c r="AD850" s="72"/>
      <c r="AE850" s="72"/>
      <c r="AF850" s="72"/>
      <c r="AG850" s="72"/>
      <c r="AH850" s="72"/>
      <c r="AI850" s="72"/>
      <c r="AJ850" s="72"/>
      <c r="AK850" s="72"/>
      <c r="AL850" s="72"/>
    </row>
    <row r="851" spans="1:38" ht="12.75" customHeight="1" x14ac:dyDescent="0.1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72"/>
      <c r="AD851" s="72"/>
      <c r="AE851" s="72"/>
      <c r="AF851" s="72"/>
      <c r="AG851" s="72"/>
      <c r="AH851" s="72"/>
      <c r="AI851" s="72"/>
      <c r="AJ851" s="72"/>
      <c r="AK851" s="72"/>
      <c r="AL851" s="72"/>
    </row>
    <row r="852" spans="1:38" ht="12.75" customHeight="1" x14ac:dyDescent="0.1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72"/>
      <c r="AD852" s="72"/>
      <c r="AE852" s="72"/>
      <c r="AF852" s="72"/>
      <c r="AG852" s="72"/>
      <c r="AH852" s="72"/>
      <c r="AI852" s="72"/>
      <c r="AJ852" s="72"/>
      <c r="AK852" s="72"/>
      <c r="AL852" s="72"/>
    </row>
    <row r="853" spans="1:38" ht="12.75" customHeight="1" x14ac:dyDescent="0.1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72"/>
      <c r="AD853" s="72"/>
      <c r="AE853" s="72"/>
      <c r="AF853" s="72"/>
      <c r="AG853" s="72"/>
      <c r="AH853" s="72"/>
      <c r="AI853" s="72"/>
      <c r="AJ853" s="72"/>
      <c r="AK853" s="72"/>
      <c r="AL853" s="72"/>
    </row>
    <row r="854" spans="1:38" ht="12.75" customHeight="1" x14ac:dyDescent="0.1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72"/>
      <c r="AD854" s="72"/>
      <c r="AE854" s="72"/>
      <c r="AF854" s="72"/>
      <c r="AG854" s="72"/>
      <c r="AH854" s="72"/>
      <c r="AI854" s="72"/>
      <c r="AJ854" s="72"/>
      <c r="AK854" s="72"/>
      <c r="AL854" s="72"/>
    </row>
    <row r="855" spans="1:38" ht="12.75" customHeight="1" x14ac:dyDescent="0.1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72"/>
      <c r="AD855" s="72"/>
      <c r="AE855" s="72"/>
      <c r="AF855" s="72"/>
      <c r="AG855" s="72"/>
      <c r="AH855" s="72"/>
      <c r="AI855" s="72"/>
      <c r="AJ855" s="72"/>
      <c r="AK855" s="72"/>
      <c r="AL855" s="72"/>
    </row>
    <row r="856" spans="1:38" ht="12.75" customHeight="1" x14ac:dyDescent="0.1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72"/>
      <c r="AD856" s="72"/>
      <c r="AE856" s="72"/>
      <c r="AF856" s="72"/>
      <c r="AG856" s="72"/>
      <c r="AH856" s="72"/>
      <c r="AI856" s="72"/>
      <c r="AJ856" s="72"/>
      <c r="AK856" s="72"/>
      <c r="AL856" s="72"/>
    </row>
    <row r="857" spans="1:38" ht="12.75" customHeight="1" x14ac:dyDescent="0.1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72"/>
      <c r="AD857" s="72"/>
      <c r="AE857" s="72"/>
      <c r="AF857" s="72"/>
      <c r="AG857" s="72"/>
      <c r="AH857" s="72"/>
      <c r="AI857" s="72"/>
      <c r="AJ857" s="72"/>
      <c r="AK857" s="72"/>
      <c r="AL857" s="72"/>
    </row>
    <row r="858" spans="1:38" ht="12.75" customHeight="1" x14ac:dyDescent="0.1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/>
      <c r="AD858" s="72"/>
      <c r="AE858" s="72"/>
      <c r="AF858" s="72"/>
      <c r="AG858" s="72"/>
      <c r="AH858" s="72"/>
      <c r="AI858" s="72"/>
      <c r="AJ858" s="72"/>
      <c r="AK858" s="72"/>
      <c r="AL858" s="72"/>
    </row>
    <row r="859" spans="1:38" ht="12.75" customHeight="1" x14ac:dyDescent="0.1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72"/>
      <c r="AD859" s="72"/>
      <c r="AE859" s="72"/>
      <c r="AF859" s="72"/>
      <c r="AG859" s="72"/>
      <c r="AH859" s="72"/>
      <c r="AI859" s="72"/>
      <c r="AJ859" s="72"/>
      <c r="AK859" s="72"/>
      <c r="AL859" s="72"/>
    </row>
    <row r="860" spans="1:38" ht="12.75" customHeight="1" x14ac:dyDescent="0.1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72"/>
      <c r="AD860" s="72"/>
      <c r="AE860" s="72"/>
      <c r="AF860" s="72"/>
      <c r="AG860" s="72"/>
      <c r="AH860" s="72"/>
      <c r="AI860" s="72"/>
      <c r="AJ860" s="72"/>
      <c r="AK860" s="72"/>
      <c r="AL860" s="72"/>
    </row>
    <row r="861" spans="1:38" ht="12.75" customHeight="1" x14ac:dyDescent="0.1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72"/>
      <c r="AD861" s="72"/>
      <c r="AE861" s="72"/>
      <c r="AF861" s="72"/>
      <c r="AG861" s="72"/>
      <c r="AH861" s="72"/>
      <c r="AI861" s="72"/>
      <c r="AJ861" s="72"/>
      <c r="AK861" s="72"/>
      <c r="AL861" s="72"/>
    </row>
    <row r="862" spans="1:38" ht="12.75" customHeight="1" x14ac:dyDescent="0.1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2"/>
    </row>
    <row r="863" spans="1:38" ht="12.75" customHeight="1" x14ac:dyDescent="0.1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72"/>
      <c r="AD863" s="72"/>
      <c r="AE863" s="72"/>
      <c r="AF863" s="72"/>
      <c r="AG863" s="72"/>
      <c r="AH863" s="72"/>
      <c r="AI863" s="72"/>
      <c r="AJ863" s="72"/>
      <c r="AK863" s="72"/>
      <c r="AL863" s="72"/>
    </row>
    <row r="864" spans="1:38" ht="12.75" customHeight="1" x14ac:dyDescent="0.1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2"/>
    </row>
    <row r="865" spans="1:38" ht="12.75" customHeight="1" x14ac:dyDescent="0.1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72"/>
      <c r="AD865" s="72"/>
      <c r="AE865" s="72"/>
      <c r="AF865" s="72"/>
      <c r="AG865" s="72"/>
      <c r="AH865" s="72"/>
      <c r="AI865" s="72"/>
      <c r="AJ865" s="72"/>
      <c r="AK865" s="72"/>
      <c r="AL865" s="72"/>
    </row>
    <row r="866" spans="1:38" ht="12.75" customHeight="1" x14ac:dyDescent="0.1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72"/>
      <c r="AD866" s="72"/>
      <c r="AE866" s="72"/>
      <c r="AF866" s="72"/>
      <c r="AG866" s="72"/>
      <c r="AH866" s="72"/>
      <c r="AI866" s="72"/>
      <c r="AJ866" s="72"/>
      <c r="AK866" s="72"/>
      <c r="AL866" s="72"/>
    </row>
    <row r="867" spans="1:38" ht="12.75" customHeight="1" x14ac:dyDescent="0.1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72"/>
      <c r="AD867" s="72"/>
      <c r="AE867" s="72"/>
      <c r="AF867" s="72"/>
      <c r="AG867" s="72"/>
      <c r="AH867" s="72"/>
      <c r="AI867" s="72"/>
      <c r="AJ867" s="72"/>
      <c r="AK867" s="72"/>
      <c r="AL867" s="72"/>
    </row>
    <row r="868" spans="1:38" ht="12.75" customHeight="1" x14ac:dyDescent="0.1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72"/>
      <c r="AD868" s="72"/>
      <c r="AE868" s="72"/>
      <c r="AF868" s="72"/>
      <c r="AG868" s="72"/>
      <c r="AH868" s="72"/>
      <c r="AI868" s="72"/>
      <c r="AJ868" s="72"/>
      <c r="AK868" s="72"/>
      <c r="AL868" s="72"/>
    </row>
    <row r="869" spans="1:38" ht="12.75" customHeight="1" x14ac:dyDescent="0.1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72"/>
      <c r="AD869" s="72"/>
      <c r="AE869" s="72"/>
      <c r="AF869" s="72"/>
      <c r="AG869" s="72"/>
      <c r="AH869" s="72"/>
      <c r="AI869" s="72"/>
      <c r="AJ869" s="72"/>
      <c r="AK869" s="72"/>
      <c r="AL869" s="72"/>
    </row>
    <row r="870" spans="1:38" ht="12.75" customHeight="1" x14ac:dyDescent="0.1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72"/>
      <c r="AD870" s="72"/>
      <c r="AE870" s="72"/>
      <c r="AF870" s="72"/>
      <c r="AG870" s="72"/>
      <c r="AH870" s="72"/>
      <c r="AI870" s="72"/>
      <c r="AJ870" s="72"/>
      <c r="AK870" s="72"/>
      <c r="AL870" s="72"/>
    </row>
    <row r="871" spans="1:38" ht="12.75" customHeight="1" x14ac:dyDescent="0.1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72"/>
      <c r="AD871" s="72"/>
      <c r="AE871" s="72"/>
      <c r="AF871" s="72"/>
      <c r="AG871" s="72"/>
      <c r="AH871" s="72"/>
      <c r="AI871" s="72"/>
      <c r="AJ871" s="72"/>
      <c r="AK871" s="72"/>
      <c r="AL871" s="72"/>
    </row>
    <row r="872" spans="1:38" ht="12.75" customHeight="1" x14ac:dyDescent="0.1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72"/>
      <c r="AD872" s="72"/>
      <c r="AE872" s="72"/>
      <c r="AF872" s="72"/>
      <c r="AG872" s="72"/>
      <c r="AH872" s="72"/>
      <c r="AI872" s="72"/>
      <c r="AJ872" s="72"/>
      <c r="AK872" s="72"/>
      <c r="AL872" s="72"/>
    </row>
    <row r="873" spans="1:38" ht="12.75" customHeight="1" x14ac:dyDescent="0.1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72"/>
      <c r="AD873" s="72"/>
      <c r="AE873" s="72"/>
      <c r="AF873" s="72"/>
      <c r="AG873" s="72"/>
      <c r="AH873" s="72"/>
      <c r="AI873" s="72"/>
      <c r="AJ873" s="72"/>
      <c r="AK873" s="72"/>
      <c r="AL873" s="72"/>
    </row>
    <row r="874" spans="1:38" ht="12.75" customHeight="1" x14ac:dyDescent="0.1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/>
      <c r="AD874" s="72"/>
      <c r="AE874" s="72"/>
      <c r="AF874" s="72"/>
      <c r="AG874" s="72"/>
      <c r="AH874" s="72"/>
      <c r="AI874" s="72"/>
      <c r="AJ874" s="72"/>
      <c r="AK874" s="72"/>
      <c r="AL874" s="72"/>
    </row>
    <row r="875" spans="1:38" ht="12.75" customHeight="1" x14ac:dyDescent="0.1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72"/>
      <c r="AD875" s="72"/>
      <c r="AE875" s="72"/>
      <c r="AF875" s="72"/>
      <c r="AG875" s="72"/>
      <c r="AH875" s="72"/>
      <c r="AI875" s="72"/>
      <c r="AJ875" s="72"/>
      <c r="AK875" s="72"/>
      <c r="AL875" s="72"/>
    </row>
    <row r="876" spans="1:38" ht="12.75" customHeight="1" x14ac:dyDescent="0.1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72"/>
      <c r="AD876" s="72"/>
      <c r="AE876" s="72"/>
      <c r="AF876" s="72"/>
      <c r="AG876" s="72"/>
      <c r="AH876" s="72"/>
      <c r="AI876" s="72"/>
      <c r="AJ876" s="72"/>
      <c r="AK876" s="72"/>
      <c r="AL876" s="72"/>
    </row>
    <row r="877" spans="1:38" ht="12.75" customHeight="1" x14ac:dyDescent="0.1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72"/>
      <c r="AD877" s="72"/>
      <c r="AE877" s="72"/>
      <c r="AF877" s="72"/>
      <c r="AG877" s="72"/>
      <c r="AH877" s="72"/>
      <c r="AI877" s="72"/>
      <c r="AJ877" s="72"/>
      <c r="AK877" s="72"/>
      <c r="AL877" s="72"/>
    </row>
    <row r="878" spans="1:38" ht="12.75" customHeight="1" x14ac:dyDescent="0.1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72"/>
      <c r="AD878" s="72"/>
      <c r="AE878" s="72"/>
      <c r="AF878" s="72"/>
      <c r="AG878" s="72"/>
      <c r="AH878" s="72"/>
      <c r="AI878" s="72"/>
      <c r="AJ878" s="72"/>
      <c r="AK878" s="72"/>
      <c r="AL878" s="72"/>
    </row>
    <row r="879" spans="1:38" ht="12.75" customHeight="1" x14ac:dyDescent="0.1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72"/>
      <c r="AD879" s="72"/>
      <c r="AE879" s="72"/>
      <c r="AF879" s="72"/>
      <c r="AG879" s="72"/>
      <c r="AH879" s="72"/>
      <c r="AI879" s="72"/>
      <c r="AJ879" s="72"/>
      <c r="AK879" s="72"/>
      <c r="AL879" s="72"/>
    </row>
    <row r="880" spans="1:38" ht="12.75" customHeight="1" x14ac:dyDescent="0.1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72"/>
      <c r="AD880" s="72"/>
      <c r="AE880" s="72"/>
      <c r="AF880" s="72"/>
      <c r="AG880" s="72"/>
      <c r="AH880" s="72"/>
      <c r="AI880" s="72"/>
      <c r="AJ880" s="72"/>
      <c r="AK880" s="72"/>
      <c r="AL880" s="72"/>
    </row>
    <row r="881" spans="1:38" ht="12.75" customHeight="1" x14ac:dyDescent="0.1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72"/>
      <c r="AD881" s="72"/>
      <c r="AE881" s="72"/>
      <c r="AF881" s="72"/>
      <c r="AG881" s="72"/>
      <c r="AH881" s="72"/>
      <c r="AI881" s="72"/>
      <c r="AJ881" s="72"/>
      <c r="AK881" s="72"/>
      <c r="AL881" s="72"/>
    </row>
    <row r="882" spans="1:38" ht="12.75" customHeight="1" x14ac:dyDescent="0.1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72"/>
      <c r="AD882" s="72"/>
      <c r="AE882" s="72"/>
      <c r="AF882" s="72"/>
      <c r="AG882" s="72"/>
      <c r="AH882" s="72"/>
      <c r="AI882" s="72"/>
      <c r="AJ882" s="72"/>
      <c r="AK882" s="72"/>
      <c r="AL882" s="72"/>
    </row>
    <row r="883" spans="1:38" ht="12.75" customHeight="1" x14ac:dyDescent="0.1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72"/>
      <c r="AD883" s="72"/>
      <c r="AE883" s="72"/>
      <c r="AF883" s="72"/>
      <c r="AG883" s="72"/>
      <c r="AH883" s="72"/>
      <c r="AI883" s="72"/>
      <c r="AJ883" s="72"/>
      <c r="AK883" s="72"/>
      <c r="AL883" s="72"/>
    </row>
    <row r="884" spans="1:38" ht="12.75" customHeight="1" x14ac:dyDescent="0.1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72"/>
      <c r="AD884" s="72"/>
      <c r="AE884" s="72"/>
      <c r="AF884" s="72"/>
      <c r="AG884" s="72"/>
      <c r="AH884" s="72"/>
      <c r="AI884" s="72"/>
      <c r="AJ884" s="72"/>
      <c r="AK884" s="72"/>
      <c r="AL884" s="72"/>
    </row>
    <row r="885" spans="1:38" ht="12.75" customHeight="1" x14ac:dyDescent="0.1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72"/>
      <c r="AD885" s="72"/>
      <c r="AE885" s="72"/>
      <c r="AF885" s="72"/>
      <c r="AG885" s="72"/>
      <c r="AH885" s="72"/>
      <c r="AI885" s="72"/>
      <c r="AJ885" s="72"/>
      <c r="AK885" s="72"/>
      <c r="AL885" s="72"/>
    </row>
    <row r="886" spans="1:38" ht="12.75" customHeight="1" x14ac:dyDescent="0.1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72"/>
      <c r="AD886" s="72"/>
      <c r="AE886" s="72"/>
      <c r="AF886" s="72"/>
      <c r="AG886" s="72"/>
      <c r="AH886" s="72"/>
      <c r="AI886" s="72"/>
      <c r="AJ886" s="72"/>
      <c r="AK886" s="72"/>
      <c r="AL886" s="72"/>
    </row>
    <row r="887" spans="1:38" ht="12.75" customHeight="1" x14ac:dyDescent="0.1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72"/>
      <c r="AD887" s="72"/>
      <c r="AE887" s="72"/>
      <c r="AF887" s="72"/>
      <c r="AG887" s="72"/>
      <c r="AH887" s="72"/>
      <c r="AI887" s="72"/>
      <c r="AJ887" s="72"/>
      <c r="AK887" s="72"/>
      <c r="AL887" s="72"/>
    </row>
    <row r="888" spans="1:38" ht="12.75" customHeight="1" x14ac:dyDescent="0.1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72"/>
      <c r="AD888" s="72"/>
      <c r="AE888" s="72"/>
      <c r="AF888" s="72"/>
      <c r="AG888" s="72"/>
      <c r="AH888" s="72"/>
      <c r="AI888" s="72"/>
      <c r="AJ888" s="72"/>
      <c r="AK888" s="72"/>
      <c r="AL888" s="72"/>
    </row>
    <row r="889" spans="1:38" ht="12.75" customHeight="1" x14ac:dyDescent="0.1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72"/>
      <c r="AD889" s="72"/>
      <c r="AE889" s="72"/>
      <c r="AF889" s="72"/>
      <c r="AG889" s="72"/>
      <c r="AH889" s="72"/>
      <c r="AI889" s="72"/>
      <c r="AJ889" s="72"/>
      <c r="AK889" s="72"/>
      <c r="AL889" s="72"/>
    </row>
    <row r="890" spans="1:38" ht="12.75" customHeight="1" x14ac:dyDescent="0.1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72"/>
      <c r="AD890" s="72"/>
      <c r="AE890" s="72"/>
      <c r="AF890" s="72"/>
      <c r="AG890" s="72"/>
      <c r="AH890" s="72"/>
      <c r="AI890" s="72"/>
      <c r="AJ890" s="72"/>
      <c r="AK890" s="72"/>
      <c r="AL890" s="72"/>
    </row>
    <row r="891" spans="1:38" ht="12.75" customHeight="1" x14ac:dyDescent="0.1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72"/>
      <c r="AD891" s="72"/>
      <c r="AE891" s="72"/>
      <c r="AF891" s="72"/>
      <c r="AG891" s="72"/>
      <c r="AH891" s="72"/>
      <c r="AI891" s="72"/>
      <c r="AJ891" s="72"/>
      <c r="AK891" s="72"/>
      <c r="AL891" s="72"/>
    </row>
    <row r="892" spans="1:38" ht="12.75" customHeight="1" x14ac:dyDescent="0.1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  <c r="AC892" s="72"/>
      <c r="AD892" s="72"/>
      <c r="AE892" s="72"/>
      <c r="AF892" s="72"/>
      <c r="AG892" s="72"/>
      <c r="AH892" s="72"/>
      <c r="AI892" s="72"/>
      <c r="AJ892" s="72"/>
      <c r="AK892" s="72"/>
      <c r="AL892" s="72"/>
    </row>
    <row r="893" spans="1:38" ht="12.75" customHeight="1" x14ac:dyDescent="0.1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72"/>
      <c r="AD893" s="72"/>
      <c r="AE893" s="72"/>
      <c r="AF893" s="72"/>
      <c r="AG893" s="72"/>
      <c r="AH893" s="72"/>
      <c r="AI893" s="72"/>
      <c r="AJ893" s="72"/>
      <c r="AK893" s="72"/>
      <c r="AL893" s="72"/>
    </row>
    <row r="894" spans="1:38" ht="12.75" customHeight="1" x14ac:dyDescent="0.1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72"/>
      <c r="AD894" s="72"/>
      <c r="AE894" s="72"/>
      <c r="AF894" s="72"/>
      <c r="AG894" s="72"/>
      <c r="AH894" s="72"/>
      <c r="AI894" s="72"/>
      <c r="AJ894" s="72"/>
      <c r="AK894" s="72"/>
      <c r="AL894" s="72"/>
    </row>
    <row r="895" spans="1:38" ht="12.75" customHeight="1" x14ac:dyDescent="0.1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72"/>
      <c r="AD895" s="72"/>
      <c r="AE895" s="72"/>
      <c r="AF895" s="72"/>
      <c r="AG895" s="72"/>
      <c r="AH895" s="72"/>
      <c r="AI895" s="72"/>
      <c r="AJ895" s="72"/>
      <c r="AK895" s="72"/>
      <c r="AL895" s="72"/>
    </row>
    <row r="896" spans="1:38" ht="12.75" customHeight="1" x14ac:dyDescent="0.1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72"/>
      <c r="AD896" s="72"/>
      <c r="AE896" s="72"/>
      <c r="AF896" s="72"/>
      <c r="AG896" s="72"/>
      <c r="AH896" s="72"/>
      <c r="AI896" s="72"/>
      <c r="AJ896" s="72"/>
      <c r="AK896" s="72"/>
      <c r="AL896" s="72"/>
    </row>
    <row r="897" spans="1:38" ht="12.75" customHeight="1" x14ac:dyDescent="0.1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72"/>
      <c r="AD897" s="72"/>
      <c r="AE897" s="72"/>
      <c r="AF897" s="72"/>
      <c r="AG897" s="72"/>
      <c r="AH897" s="72"/>
      <c r="AI897" s="72"/>
      <c r="AJ897" s="72"/>
      <c r="AK897" s="72"/>
      <c r="AL897" s="72"/>
    </row>
    <row r="898" spans="1:38" ht="12.75" customHeight="1" x14ac:dyDescent="0.1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72"/>
      <c r="AD898" s="72"/>
      <c r="AE898" s="72"/>
      <c r="AF898" s="72"/>
      <c r="AG898" s="72"/>
      <c r="AH898" s="72"/>
      <c r="AI898" s="72"/>
      <c r="AJ898" s="72"/>
      <c r="AK898" s="72"/>
      <c r="AL898" s="72"/>
    </row>
    <row r="899" spans="1:38" ht="12.75" customHeight="1" x14ac:dyDescent="0.1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72"/>
      <c r="AD899" s="72"/>
      <c r="AE899" s="72"/>
      <c r="AF899" s="72"/>
      <c r="AG899" s="72"/>
      <c r="AH899" s="72"/>
      <c r="AI899" s="72"/>
      <c r="AJ899" s="72"/>
      <c r="AK899" s="72"/>
      <c r="AL899" s="72"/>
    </row>
    <row r="900" spans="1:38" ht="12.75" customHeight="1" x14ac:dyDescent="0.1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72"/>
      <c r="AD900" s="72"/>
      <c r="AE900" s="72"/>
      <c r="AF900" s="72"/>
      <c r="AG900" s="72"/>
      <c r="AH900" s="72"/>
      <c r="AI900" s="72"/>
      <c r="AJ900" s="72"/>
      <c r="AK900" s="72"/>
      <c r="AL900" s="72"/>
    </row>
    <row r="901" spans="1:38" ht="12.75" customHeight="1" x14ac:dyDescent="0.1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72"/>
      <c r="AD901" s="72"/>
      <c r="AE901" s="72"/>
      <c r="AF901" s="72"/>
      <c r="AG901" s="72"/>
      <c r="AH901" s="72"/>
      <c r="AI901" s="72"/>
      <c r="AJ901" s="72"/>
      <c r="AK901" s="72"/>
      <c r="AL901" s="72"/>
    </row>
    <row r="902" spans="1:38" ht="12.75" customHeight="1" x14ac:dyDescent="0.1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72"/>
      <c r="AD902" s="72"/>
      <c r="AE902" s="72"/>
      <c r="AF902" s="72"/>
      <c r="AG902" s="72"/>
      <c r="AH902" s="72"/>
      <c r="AI902" s="72"/>
      <c r="AJ902" s="72"/>
      <c r="AK902" s="72"/>
      <c r="AL902" s="72"/>
    </row>
    <row r="903" spans="1:38" ht="12.75" customHeight="1" x14ac:dyDescent="0.1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72"/>
      <c r="AD903" s="72"/>
      <c r="AE903" s="72"/>
      <c r="AF903" s="72"/>
      <c r="AG903" s="72"/>
      <c r="AH903" s="72"/>
      <c r="AI903" s="72"/>
      <c r="AJ903" s="72"/>
      <c r="AK903" s="72"/>
      <c r="AL903" s="72"/>
    </row>
    <row r="904" spans="1:38" ht="12.75" customHeight="1" x14ac:dyDescent="0.1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72"/>
      <c r="AD904" s="72"/>
      <c r="AE904" s="72"/>
      <c r="AF904" s="72"/>
      <c r="AG904" s="72"/>
      <c r="AH904" s="72"/>
      <c r="AI904" s="72"/>
      <c r="AJ904" s="72"/>
      <c r="AK904" s="72"/>
      <c r="AL904" s="72"/>
    </row>
    <row r="905" spans="1:38" ht="12.75" customHeight="1" x14ac:dyDescent="0.1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72"/>
      <c r="AD905" s="72"/>
      <c r="AE905" s="72"/>
      <c r="AF905" s="72"/>
      <c r="AG905" s="72"/>
      <c r="AH905" s="72"/>
      <c r="AI905" s="72"/>
      <c r="AJ905" s="72"/>
      <c r="AK905" s="72"/>
      <c r="AL905" s="72"/>
    </row>
    <row r="906" spans="1:38" ht="12.75" customHeight="1" x14ac:dyDescent="0.1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72"/>
      <c r="AD906" s="72"/>
      <c r="AE906" s="72"/>
      <c r="AF906" s="72"/>
      <c r="AG906" s="72"/>
      <c r="AH906" s="72"/>
      <c r="AI906" s="72"/>
      <c r="AJ906" s="72"/>
      <c r="AK906" s="72"/>
      <c r="AL906" s="72"/>
    </row>
    <row r="907" spans="1:38" ht="12.75" customHeight="1" x14ac:dyDescent="0.1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2"/>
    </row>
    <row r="908" spans="1:38" ht="12.75" customHeight="1" x14ac:dyDescent="0.1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</row>
    <row r="909" spans="1:38" ht="12.75" customHeight="1" x14ac:dyDescent="0.1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</row>
    <row r="910" spans="1:38" ht="12.75" customHeight="1" x14ac:dyDescent="0.1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72"/>
      <c r="AD910" s="72"/>
      <c r="AE910" s="72"/>
      <c r="AF910" s="72"/>
      <c r="AG910" s="72"/>
      <c r="AH910" s="72"/>
      <c r="AI910" s="72"/>
      <c r="AJ910" s="72"/>
      <c r="AK910" s="72"/>
      <c r="AL910" s="72"/>
    </row>
    <row r="911" spans="1:38" ht="12.75" customHeight="1" x14ac:dyDescent="0.1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72"/>
      <c r="AD911" s="72"/>
      <c r="AE911" s="72"/>
      <c r="AF911" s="72"/>
      <c r="AG911" s="72"/>
      <c r="AH911" s="72"/>
      <c r="AI911" s="72"/>
      <c r="AJ911" s="72"/>
      <c r="AK911" s="72"/>
      <c r="AL911" s="72"/>
    </row>
    <row r="912" spans="1:38" ht="12.75" customHeight="1" x14ac:dyDescent="0.1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72"/>
      <c r="AD912" s="72"/>
      <c r="AE912" s="72"/>
      <c r="AF912" s="72"/>
      <c r="AG912" s="72"/>
      <c r="AH912" s="72"/>
      <c r="AI912" s="72"/>
      <c r="AJ912" s="72"/>
      <c r="AK912" s="72"/>
      <c r="AL912" s="72"/>
    </row>
    <row r="913" spans="1:38" ht="12.75" customHeight="1" x14ac:dyDescent="0.1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72"/>
      <c r="AD913" s="72"/>
      <c r="AE913" s="72"/>
      <c r="AF913" s="72"/>
      <c r="AG913" s="72"/>
      <c r="AH913" s="72"/>
      <c r="AI913" s="72"/>
      <c r="AJ913" s="72"/>
      <c r="AK913" s="72"/>
      <c r="AL913" s="72"/>
    </row>
    <row r="914" spans="1:38" ht="12.75" customHeight="1" x14ac:dyDescent="0.1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72"/>
      <c r="AD914" s="72"/>
      <c r="AE914" s="72"/>
      <c r="AF914" s="72"/>
      <c r="AG914" s="72"/>
      <c r="AH914" s="72"/>
      <c r="AI914" s="72"/>
      <c r="AJ914" s="72"/>
      <c r="AK914" s="72"/>
      <c r="AL914" s="72"/>
    </row>
    <row r="915" spans="1:38" ht="12.75" customHeight="1" x14ac:dyDescent="0.1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72"/>
      <c r="AD915" s="72"/>
      <c r="AE915" s="72"/>
      <c r="AF915" s="72"/>
      <c r="AG915" s="72"/>
      <c r="AH915" s="72"/>
      <c r="AI915" s="72"/>
      <c r="AJ915" s="72"/>
      <c r="AK915" s="72"/>
      <c r="AL915" s="72"/>
    </row>
    <row r="916" spans="1:38" ht="12.75" customHeight="1" x14ac:dyDescent="0.1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72"/>
      <c r="AD916" s="72"/>
      <c r="AE916" s="72"/>
      <c r="AF916" s="72"/>
      <c r="AG916" s="72"/>
      <c r="AH916" s="72"/>
      <c r="AI916" s="72"/>
      <c r="AJ916" s="72"/>
      <c r="AK916" s="72"/>
      <c r="AL916" s="72"/>
    </row>
    <row r="917" spans="1:38" ht="12.75" customHeight="1" x14ac:dyDescent="0.1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72"/>
      <c r="AD917" s="72"/>
      <c r="AE917" s="72"/>
      <c r="AF917" s="72"/>
      <c r="AG917" s="72"/>
      <c r="AH917" s="72"/>
      <c r="AI917" s="72"/>
      <c r="AJ917" s="72"/>
      <c r="AK917" s="72"/>
      <c r="AL917" s="72"/>
    </row>
    <row r="918" spans="1:38" ht="12.75" customHeight="1" x14ac:dyDescent="0.1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72"/>
      <c r="AD918" s="72"/>
      <c r="AE918" s="72"/>
      <c r="AF918" s="72"/>
      <c r="AG918" s="72"/>
      <c r="AH918" s="72"/>
      <c r="AI918" s="72"/>
      <c r="AJ918" s="72"/>
      <c r="AK918" s="72"/>
      <c r="AL918" s="72"/>
    </row>
    <row r="919" spans="1:38" ht="12.75" customHeight="1" x14ac:dyDescent="0.1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72"/>
      <c r="AD919" s="72"/>
      <c r="AE919" s="72"/>
      <c r="AF919" s="72"/>
      <c r="AG919" s="72"/>
      <c r="AH919" s="72"/>
      <c r="AI919" s="72"/>
      <c r="AJ919" s="72"/>
      <c r="AK919" s="72"/>
      <c r="AL919" s="72"/>
    </row>
    <row r="920" spans="1:38" ht="12.75" customHeight="1" x14ac:dyDescent="0.1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72"/>
      <c r="AD920" s="72"/>
      <c r="AE920" s="72"/>
      <c r="AF920" s="72"/>
      <c r="AG920" s="72"/>
      <c r="AH920" s="72"/>
      <c r="AI920" s="72"/>
      <c r="AJ920" s="72"/>
      <c r="AK920" s="72"/>
      <c r="AL920" s="72"/>
    </row>
    <row r="921" spans="1:38" ht="12.75" customHeight="1" x14ac:dyDescent="0.1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72"/>
      <c r="AD921" s="72"/>
      <c r="AE921" s="72"/>
      <c r="AF921" s="72"/>
      <c r="AG921" s="72"/>
      <c r="AH921" s="72"/>
      <c r="AI921" s="72"/>
      <c r="AJ921" s="72"/>
      <c r="AK921" s="72"/>
      <c r="AL921" s="72"/>
    </row>
    <row r="922" spans="1:38" ht="12.75" customHeight="1" x14ac:dyDescent="0.1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72"/>
      <c r="AD922" s="72"/>
      <c r="AE922" s="72"/>
      <c r="AF922" s="72"/>
      <c r="AG922" s="72"/>
      <c r="AH922" s="72"/>
      <c r="AI922" s="72"/>
      <c r="AJ922" s="72"/>
      <c r="AK922" s="72"/>
      <c r="AL922" s="72"/>
    </row>
    <row r="923" spans="1:38" ht="12.75" customHeight="1" x14ac:dyDescent="0.1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72"/>
      <c r="AD923" s="72"/>
      <c r="AE923" s="72"/>
      <c r="AF923" s="72"/>
      <c r="AG923" s="72"/>
      <c r="AH923" s="72"/>
      <c r="AI923" s="72"/>
      <c r="AJ923" s="72"/>
      <c r="AK923" s="72"/>
      <c r="AL923" s="72"/>
    </row>
    <row r="924" spans="1:38" ht="12.75" customHeight="1" x14ac:dyDescent="0.1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72"/>
      <c r="AD924" s="72"/>
      <c r="AE924" s="72"/>
      <c r="AF924" s="72"/>
      <c r="AG924" s="72"/>
      <c r="AH924" s="72"/>
      <c r="AI924" s="72"/>
      <c r="AJ924" s="72"/>
      <c r="AK924" s="72"/>
      <c r="AL924" s="72"/>
    </row>
    <row r="925" spans="1:38" ht="12.75" customHeight="1" x14ac:dyDescent="0.1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72"/>
      <c r="AD925" s="72"/>
      <c r="AE925" s="72"/>
      <c r="AF925" s="72"/>
      <c r="AG925" s="72"/>
      <c r="AH925" s="72"/>
      <c r="AI925" s="72"/>
      <c r="AJ925" s="72"/>
      <c r="AK925" s="72"/>
      <c r="AL925" s="72"/>
    </row>
    <row r="926" spans="1:38" ht="12.75" customHeight="1" x14ac:dyDescent="0.1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72"/>
      <c r="AD926" s="72"/>
      <c r="AE926" s="72"/>
      <c r="AF926" s="72"/>
      <c r="AG926" s="72"/>
      <c r="AH926" s="72"/>
      <c r="AI926" s="72"/>
      <c r="AJ926" s="72"/>
      <c r="AK926" s="72"/>
      <c r="AL926" s="72"/>
    </row>
    <row r="927" spans="1:38" ht="12.75" customHeight="1" x14ac:dyDescent="0.1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72"/>
      <c r="AD927" s="72"/>
      <c r="AE927" s="72"/>
      <c r="AF927" s="72"/>
      <c r="AG927" s="72"/>
      <c r="AH927" s="72"/>
      <c r="AI927" s="72"/>
      <c r="AJ927" s="72"/>
      <c r="AK927" s="72"/>
      <c r="AL927" s="72"/>
    </row>
    <row r="928" spans="1:38" ht="12.75" customHeight="1" x14ac:dyDescent="0.1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72"/>
      <c r="AD928" s="72"/>
      <c r="AE928" s="72"/>
      <c r="AF928" s="72"/>
      <c r="AG928" s="72"/>
      <c r="AH928" s="72"/>
      <c r="AI928" s="72"/>
      <c r="AJ928" s="72"/>
      <c r="AK928" s="72"/>
      <c r="AL928" s="72"/>
    </row>
    <row r="929" spans="1:38" ht="12.75" customHeight="1" x14ac:dyDescent="0.1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  <c r="AC929" s="72"/>
      <c r="AD929" s="72"/>
      <c r="AE929" s="72"/>
      <c r="AF929" s="72"/>
      <c r="AG929" s="72"/>
      <c r="AH929" s="72"/>
      <c r="AI929" s="72"/>
      <c r="AJ929" s="72"/>
      <c r="AK929" s="72"/>
      <c r="AL929" s="72"/>
    </row>
    <row r="930" spans="1:38" ht="12.75" customHeight="1" x14ac:dyDescent="0.1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72"/>
      <c r="AD930" s="72"/>
      <c r="AE930" s="72"/>
      <c r="AF930" s="72"/>
      <c r="AG930" s="72"/>
      <c r="AH930" s="72"/>
      <c r="AI930" s="72"/>
      <c r="AJ930" s="72"/>
      <c r="AK930" s="72"/>
      <c r="AL930" s="72"/>
    </row>
    <row r="931" spans="1:38" ht="12.75" customHeight="1" x14ac:dyDescent="0.1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72"/>
      <c r="AD931" s="72"/>
      <c r="AE931" s="72"/>
      <c r="AF931" s="72"/>
      <c r="AG931" s="72"/>
      <c r="AH931" s="72"/>
      <c r="AI931" s="72"/>
      <c r="AJ931" s="72"/>
      <c r="AK931" s="72"/>
      <c r="AL931" s="72"/>
    </row>
    <row r="932" spans="1:38" ht="12.75" customHeight="1" x14ac:dyDescent="0.1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72"/>
      <c r="AD932" s="72"/>
      <c r="AE932" s="72"/>
      <c r="AF932" s="72"/>
      <c r="AG932" s="72"/>
      <c r="AH932" s="72"/>
      <c r="AI932" s="72"/>
      <c r="AJ932" s="72"/>
      <c r="AK932" s="72"/>
      <c r="AL932" s="72"/>
    </row>
    <row r="933" spans="1:38" ht="12.75" customHeight="1" x14ac:dyDescent="0.1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72"/>
      <c r="AD933" s="72"/>
      <c r="AE933" s="72"/>
      <c r="AF933" s="72"/>
      <c r="AG933" s="72"/>
      <c r="AH933" s="72"/>
      <c r="AI933" s="72"/>
      <c r="AJ933" s="72"/>
      <c r="AK933" s="72"/>
      <c r="AL933" s="72"/>
    </row>
    <row r="934" spans="1:38" ht="12.75" customHeight="1" x14ac:dyDescent="0.1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72"/>
      <c r="AD934" s="72"/>
      <c r="AE934" s="72"/>
      <c r="AF934" s="72"/>
      <c r="AG934" s="72"/>
      <c r="AH934" s="72"/>
      <c r="AI934" s="72"/>
      <c r="AJ934" s="72"/>
      <c r="AK934" s="72"/>
      <c r="AL934" s="72"/>
    </row>
    <row r="935" spans="1:38" ht="12.75" customHeight="1" x14ac:dyDescent="0.1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72"/>
      <c r="AD935" s="72"/>
      <c r="AE935" s="72"/>
      <c r="AF935" s="72"/>
      <c r="AG935" s="72"/>
      <c r="AH935" s="72"/>
      <c r="AI935" s="72"/>
      <c r="AJ935" s="72"/>
      <c r="AK935" s="72"/>
      <c r="AL935" s="72"/>
    </row>
    <row r="936" spans="1:38" ht="12.75" customHeight="1" x14ac:dyDescent="0.1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72"/>
      <c r="AD936" s="72"/>
      <c r="AE936" s="72"/>
      <c r="AF936" s="72"/>
      <c r="AG936" s="72"/>
      <c r="AH936" s="72"/>
      <c r="AI936" s="72"/>
      <c r="AJ936" s="72"/>
      <c r="AK936" s="72"/>
      <c r="AL936" s="72"/>
    </row>
    <row r="937" spans="1:38" ht="12.75" customHeight="1" x14ac:dyDescent="0.1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72"/>
      <c r="AD937" s="72"/>
      <c r="AE937" s="72"/>
      <c r="AF937" s="72"/>
      <c r="AG937" s="72"/>
      <c r="AH937" s="72"/>
      <c r="AI937" s="72"/>
      <c r="AJ937" s="72"/>
      <c r="AK937" s="72"/>
      <c r="AL937" s="72"/>
    </row>
    <row r="938" spans="1:38" ht="12.75" customHeight="1" x14ac:dyDescent="0.1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72"/>
      <c r="AD938" s="72"/>
      <c r="AE938" s="72"/>
      <c r="AF938" s="72"/>
      <c r="AG938" s="72"/>
      <c r="AH938" s="72"/>
      <c r="AI938" s="72"/>
      <c r="AJ938" s="72"/>
      <c r="AK938" s="72"/>
      <c r="AL938" s="72"/>
    </row>
    <row r="939" spans="1:38" ht="12.75" customHeight="1" x14ac:dyDescent="0.1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72"/>
      <c r="AD939" s="72"/>
      <c r="AE939" s="72"/>
      <c r="AF939" s="72"/>
      <c r="AG939" s="72"/>
      <c r="AH939" s="72"/>
      <c r="AI939" s="72"/>
      <c r="AJ939" s="72"/>
      <c r="AK939" s="72"/>
      <c r="AL939" s="72"/>
    </row>
    <row r="940" spans="1:38" ht="12.75" customHeight="1" x14ac:dyDescent="0.1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72"/>
      <c r="AD940" s="72"/>
      <c r="AE940" s="72"/>
      <c r="AF940" s="72"/>
      <c r="AG940" s="72"/>
      <c r="AH940" s="72"/>
      <c r="AI940" s="72"/>
      <c r="AJ940" s="72"/>
      <c r="AK940" s="72"/>
      <c r="AL940" s="72"/>
    </row>
    <row r="941" spans="1:38" ht="12.75" customHeight="1" x14ac:dyDescent="0.1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72"/>
      <c r="AD941" s="72"/>
      <c r="AE941" s="72"/>
      <c r="AF941" s="72"/>
      <c r="AG941" s="72"/>
      <c r="AH941" s="72"/>
      <c r="AI941" s="72"/>
      <c r="AJ941" s="72"/>
      <c r="AK941" s="72"/>
      <c r="AL941" s="72"/>
    </row>
    <row r="942" spans="1:38" ht="12.75" customHeight="1" x14ac:dyDescent="0.1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  <c r="AE942" s="72"/>
      <c r="AF942" s="72"/>
      <c r="AG942" s="72"/>
      <c r="AH942" s="72"/>
      <c r="AI942" s="72"/>
      <c r="AJ942" s="72"/>
      <c r="AK942" s="72"/>
      <c r="AL942" s="72"/>
    </row>
    <row r="943" spans="1:38" ht="12.75" customHeight="1" x14ac:dyDescent="0.15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72"/>
      <c r="AD943" s="72"/>
      <c r="AE943" s="72"/>
      <c r="AF943" s="72"/>
      <c r="AG943" s="72"/>
      <c r="AH943" s="72"/>
      <c r="AI943" s="72"/>
      <c r="AJ943" s="72"/>
      <c r="AK943" s="72"/>
      <c r="AL943" s="72"/>
    </row>
    <row r="944" spans="1:38" ht="12.75" customHeight="1" x14ac:dyDescent="0.15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72"/>
      <c r="AD944" s="72"/>
      <c r="AE944" s="72"/>
      <c r="AF944" s="72"/>
      <c r="AG944" s="72"/>
      <c r="AH944" s="72"/>
      <c r="AI944" s="72"/>
      <c r="AJ944" s="72"/>
      <c r="AK944" s="72"/>
      <c r="AL944" s="72"/>
    </row>
    <row r="945" spans="1:38" ht="12.75" customHeight="1" x14ac:dyDescent="0.1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72"/>
      <c r="AD945" s="72"/>
      <c r="AE945" s="72"/>
      <c r="AF945" s="72"/>
      <c r="AG945" s="72"/>
      <c r="AH945" s="72"/>
      <c r="AI945" s="72"/>
      <c r="AJ945" s="72"/>
      <c r="AK945" s="72"/>
      <c r="AL945" s="72"/>
    </row>
    <row r="946" spans="1:38" ht="12.75" customHeight="1" x14ac:dyDescent="0.1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72"/>
      <c r="AD946" s="72"/>
      <c r="AE946" s="72"/>
      <c r="AF946" s="72"/>
      <c r="AG946" s="72"/>
      <c r="AH946" s="72"/>
      <c r="AI946" s="72"/>
      <c r="AJ946" s="72"/>
      <c r="AK946" s="72"/>
      <c r="AL946" s="72"/>
    </row>
    <row r="947" spans="1:38" ht="12.75" customHeight="1" x14ac:dyDescent="0.1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72"/>
      <c r="AD947" s="72"/>
      <c r="AE947" s="72"/>
      <c r="AF947" s="72"/>
      <c r="AG947" s="72"/>
      <c r="AH947" s="72"/>
      <c r="AI947" s="72"/>
      <c r="AJ947" s="72"/>
      <c r="AK947" s="72"/>
      <c r="AL947" s="72"/>
    </row>
    <row r="948" spans="1:38" ht="12.75" customHeight="1" x14ac:dyDescent="0.1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72"/>
      <c r="AD948" s="72"/>
      <c r="AE948" s="72"/>
      <c r="AF948" s="72"/>
      <c r="AG948" s="72"/>
      <c r="AH948" s="72"/>
      <c r="AI948" s="72"/>
      <c r="AJ948" s="72"/>
      <c r="AK948" s="72"/>
      <c r="AL948" s="72"/>
    </row>
    <row r="949" spans="1:38" ht="12.75" customHeight="1" x14ac:dyDescent="0.1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72"/>
      <c r="AD949" s="72"/>
      <c r="AE949" s="72"/>
      <c r="AF949" s="72"/>
      <c r="AG949" s="72"/>
      <c r="AH949" s="72"/>
      <c r="AI949" s="72"/>
      <c r="AJ949" s="72"/>
      <c r="AK949" s="72"/>
      <c r="AL949" s="72"/>
    </row>
    <row r="950" spans="1:38" ht="12.75" customHeight="1" x14ac:dyDescent="0.1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  <c r="AE950" s="72"/>
      <c r="AF950" s="72"/>
      <c r="AG950" s="72"/>
      <c r="AH950" s="72"/>
      <c r="AI950" s="72"/>
      <c r="AJ950" s="72"/>
      <c r="AK950" s="72"/>
      <c r="AL950" s="72"/>
    </row>
    <row r="951" spans="1:38" ht="12.75" customHeight="1" x14ac:dyDescent="0.1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72"/>
      <c r="AD951" s="72"/>
      <c r="AE951" s="72"/>
      <c r="AF951" s="72"/>
      <c r="AG951" s="72"/>
      <c r="AH951" s="72"/>
      <c r="AI951" s="72"/>
      <c r="AJ951" s="72"/>
      <c r="AK951" s="72"/>
      <c r="AL951" s="72"/>
    </row>
    <row r="952" spans="1:38" ht="12.75" customHeight="1" x14ac:dyDescent="0.1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</row>
    <row r="953" spans="1:38" ht="12.75" customHeight="1" x14ac:dyDescent="0.1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72"/>
      <c r="AD953" s="72"/>
      <c r="AE953" s="72"/>
      <c r="AF953" s="72"/>
      <c r="AG953" s="72"/>
      <c r="AH953" s="72"/>
      <c r="AI953" s="72"/>
      <c r="AJ953" s="72"/>
      <c r="AK953" s="72"/>
      <c r="AL953" s="72"/>
    </row>
    <row r="954" spans="1:38" ht="12.75" customHeight="1" x14ac:dyDescent="0.1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</row>
    <row r="955" spans="1:38" ht="12.75" customHeight="1" x14ac:dyDescent="0.1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72"/>
      <c r="AD955" s="72"/>
      <c r="AE955" s="72"/>
      <c r="AF955" s="72"/>
      <c r="AG955" s="72"/>
      <c r="AH955" s="72"/>
      <c r="AI955" s="72"/>
      <c r="AJ955" s="72"/>
      <c r="AK955" s="72"/>
      <c r="AL955" s="72"/>
    </row>
    <row r="956" spans="1:38" ht="12.75" customHeight="1" x14ac:dyDescent="0.1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72"/>
      <c r="AD956" s="72"/>
      <c r="AE956" s="72"/>
      <c r="AF956" s="72"/>
      <c r="AG956" s="72"/>
      <c r="AH956" s="72"/>
      <c r="AI956" s="72"/>
      <c r="AJ956" s="72"/>
      <c r="AK956" s="72"/>
      <c r="AL956" s="72"/>
    </row>
    <row r="957" spans="1:38" ht="12.75" customHeight="1" x14ac:dyDescent="0.1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72"/>
      <c r="AD957" s="72"/>
      <c r="AE957" s="72"/>
      <c r="AF957" s="72"/>
      <c r="AG957" s="72"/>
      <c r="AH957" s="72"/>
      <c r="AI957" s="72"/>
      <c r="AJ957" s="72"/>
      <c r="AK957" s="72"/>
      <c r="AL957" s="72"/>
    </row>
    <row r="958" spans="1:38" ht="12.75" customHeight="1" x14ac:dyDescent="0.1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72"/>
      <c r="AD958" s="72"/>
      <c r="AE958" s="72"/>
      <c r="AF958" s="72"/>
      <c r="AG958" s="72"/>
      <c r="AH958" s="72"/>
      <c r="AI958" s="72"/>
      <c r="AJ958" s="72"/>
      <c r="AK958" s="72"/>
      <c r="AL958" s="72"/>
    </row>
    <row r="959" spans="1:38" ht="12.75" customHeight="1" x14ac:dyDescent="0.1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72"/>
      <c r="AD959" s="72"/>
      <c r="AE959" s="72"/>
      <c r="AF959" s="72"/>
      <c r="AG959" s="72"/>
      <c r="AH959" s="72"/>
      <c r="AI959" s="72"/>
      <c r="AJ959" s="72"/>
      <c r="AK959" s="72"/>
      <c r="AL959" s="72"/>
    </row>
    <row r="960" spans="1:38" ht="12.75" customHeight="1" x14ac:dyDescent="0.1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72"/>
      <c r="AD960" s="72"/>
      <c r="AE960" s="72"/>
      <c r="AF960" s="72"/>
      <c r="AG960" s="72"/>
      <c r="AH960" s="72"/>
      <c r="AI960" s="72"/>
      <c r="AJ960" s="72"/>
      <c r="AK960" s="72"/>
      <c r="AL960" s="72"/>
    </row>
    <row r="961" spans="1:38" ht="12.75" customHeight="1" x14ac:dyDescent="0.1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72"/>
      <c r="AD961" s="72"/>
      <c r="AE961" s="72"/>
      <c r="AF961" s="72"/>
      <c r="AG961" s="72"/>
      <c r="AH961" s="72"/>
      <c r="AI961" s="72"/>
      <c r="AJ961" s="72"/>
      <c r="AK961" s="72"/>
      <c r="AL961" s="72"/>
    </row>
    <row r="962" spans="1:38" ht="12.75" customHeight="1" x14ac:dyDescent="0.15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  <c r="AE962" s="72"/>
      <c r="AF962" s="72"/>
      <c r="AG962" s="72"/>
      <c r="AH962" s="72"/>
      <c r="AI962" s="72"/>
      <c r="AJ962" s="72"/>
      <c r="AK962" s="72"/>
      <c r="AL962" s="72"/>
    </row>
    <row r="963" spans="1:38" ht="12.75" customHeight="1" x14ac:dyDescent="0.15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  <c r="AE963" s="72"/>
      <c r="AF963" s="72"/>
      <c r="AG963" s="72"/>
      <c r="AH963" s="72"/>
      <c r="AI963" s="72"/>
      <c r="AJ963" s="72"/>
      <c r="AK963" s="72"/>
      <c r="AL963" s="72"/>
    </row>
    <row r="964" spans="1:38" ht="12.75" customHeight="1" x14ac:dyDescent="0.15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72"/>
      <c r="AD964" s="72"/>
      <c r="AE964" s="72"/>
      <c r="AF964" s="72"/>
      <c r="AG964" s="72"/>
      <c r="AH964" s="72"/>
      <c r="AI964" s="72"/>
      <c r="AJ964" s="72"/>
      <c r="AK964" s="72"/>
      <c r="AL964" s="72"/>
    </row>
    <row r="965" spans="1:38" ht="12.75" customHeight="1" x14ac:dyDescent="0.1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72"/>
      <c r="AD965" s="72"/>
      <c r="AE965" s="72"/>
      <c r="AF965" s="72"/>
      <c r="AG965" s="72"/>
      <c r="AH965" s="72"/>
      <c r="AI965" s="72"/>
      <c r="AJ965" s="72"/>
      <c r="AK965" s="72"/>
      <c r="AL965" s="72"/>
    </row>
    <row r="966" spans="1:38" ht="12.75" customHeight="1" x14ac:dyDescent="0.15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72"/>
      <c r="AD966" s="72"/>
      <c r="AE966" s="72"/>
      <c r="AF966" s="72"/>
      <c r="AG966" s="72"/>
      <c r="AH966" s="72"/>
      <c r="AI966" s="72"/>
      <c r="AJ966" s="72"/>
      <c r="AK966" s="72"/>
      <c r="AL966" s="72"/>
    </row>
    <row r="967" spans="1:38" ht="12.75" customHeight="1" x14ac:dyDescent="0.15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72"/>
      <c r="AD967" s="72"/>
      <c r="AE967" s="72"/>
      <c r="AF967" s="72"/>
      <c r="AG967" s="72"/>
      <c r="AH967" s="72"/>
      <c r="AI967" s="72"/>
      <c r="AJ967" s="72"/>
      <c r="AK967" s="72"/>
      <c r="AL967" s="72"/>
    </row>
    <row r="968" spans="1:38" ht="12.75" customHeight="1" x14ac:dyDescent="0.15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72"/>
      <c r="AD968" s="72"/>
      <c r="AE968" s="72"/>
      <c r="AF968" s="72"/>
      <c r="AG968" s="72"/>
      <c r="AH968" s="72"/>
      <c r="AI968" s="72"/>
      <c r="AJ968" s="72"/>
      <c r="AK968" s="72"/>
      <c r="AL968" s="72"/>
    </row>
    <row r="969" spans="1:38" ht="12.75" customHeight="1" x14ac:dyDescent="0.15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72"/>
      <c r="AD969" s="72"/>
      <c r="AE969" s="72"/>
      <c r="AF969" s="72"/>
      <c r="AG969" s="72"/>
      <c r="AH969" s="72"/>
      <c r="AI969" s="72"/>
      <c r="AJ969" s="72"/>
      <c r="AK969" s="72"/>
      <c r="AL969" s="72"/>
    </row>
    <row r="970" spans="1:38" ht="12.75" customHeight="1" x14ac:dyDescent="0.15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72"/>
      <c r="AD970" s="72"/>
      <c r="AE970" s="72"/>
      <c r="AF970" s="72"/>
      <c r="AG970" s="72"/>
      <c r="AH970" s="72"/>
      <c r="AI970" s="72"/>
      <c r="AJ970" s="72"/>
      <c r="AK970" s="72"/>
      <c r="AL970" s="72"/>
    </row>
    <row r="971" spans="1:38" ht="12.75" customHeight="1" x14ac:dyDescent="0.15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72"/>
      <c r="AD971" s="72"/>
      <c r="AE971" s="72"/>
      <c r="AF971" s="72"/>
      <c r="AG971" s="72"/>
      <c r="AH971" s="72"/>
      <c r="AI971" s="72"/>
      <c r="AJ971" s="72"/>
      <c r="AK971" s="72"/>
      <c r="AL971" s="72"/>
    </row>
    <row r="972" spans="1:38" ht="12.75" customHeight="1" x14ac:dyDescent="0.15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72"/>
      <c r="AD972" s="72"/>
      <c r="AE972" s="72"/>
      <c r="AF972" s="72"/>
      <c r="AG972" s="72"/>
      <c r="AH972" s="72"/>
      <c r="AI972" s="72"/>
      <c r="AJ972" s="72"/>
      <c r="AK972" s="72"/>
      <c r="AL972" s="72"/>
    </row>
    <row r="973" spans="1:38" ht="12.75" customHeight="1" x14ac:dyDescent="0.15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72"/>
      <c r="AD973" s="72"/>
      <c r="AE973" s="72"/>
      <c r="AF973" s="72"/>
      <c r="AG973" s="72"/>
      <c r="AH973" s="72"/>
      <c r="AI973" s="72"/>
      <c r="AJ973" s="72"/>
      <c r="AK973" s="72"/>
      <c r="AL973" s="72"/>
    </row>
    <row r="974" spans="1:38" ht="12.75" customHeight="1" x14ac:dyDescent="0.15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72"/>
      <c r="AD974" s="72"/>
      <c r="AE974" s="72"/>
      <c r="AF974" s="72"/>
      <c r="AG974" s="72"/>
      <c r="AH974" s="72"/>
      <c r="AI974" s="72"/>
      <c r="AJ974" s="72"/>
      <c r="AK974" s="72"/>
      <c r="AL974" s="72"/>
    </row>
    <row r="975" spans="1:38" ht="12.75" customHeight="1" x14ac:dyDescent="0.1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72"/>
      <c r="AD975" s="72"/>
      <c r="AE975" s="72"/>
      <c r="AF975" s="72"/>
      <c r="AG975" s="72"/>
      <c r="AH975" s="72"/>
      <c r="AI975" s="72"/>
      <c r="AJ975" s="72"/>
      <c r="AK975" s="72"/>
      <c r="AL975" s="72"/>
    </row>
    <row r="976" spans="1:38" ht="12.75" customHeight="1" x14ac:dyDescent="0.15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72"/>
      <c r="AD976" s="72"/>
      <c r="AE976" s="72"/>
      <c r="AF976" s="72"/>
      <c r="AG976" s="72"/>
      <c r="AH976" s="72"/>
      <c r="AI976" s="72"/>
      <c r="AJ976" s="72"/>
      <c r="AK976" s="72"/>
      <c r="AL976" s="72"/>
    </row>
    <row r="977" spans="1:38" ht="12.75" customHeight="1" x14ac:dyDescent="0.15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72"/>
      <c r="AD977" s="72"/>
      <c r="AE977" s="72"/>
      <c r="AF977" s="72"/>
      <c r="AG977" s="72"/>
      <c r="AH977" s="72"/>
      <c r="AI977" s="72"/>
      <c r="AJ977" s="72"/>
      <c r="AK977" s="72"/>
      <c r="AL977" s="72"/>
    </row>
    <row r="978" spans="1:38" ht="12.75" customHeight="1" x14ac:dyDescent="0.15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72"/>
      <c r="AD978" s="72"/>
      <c r="AE978" s="72"/>
      <c r="AF978" s="72"/>
      <c r="AG978" s="72"/>
      <c r="AH978" s="72"/>
      <c r="AI978" s="72"/>
      <c r="AJ978" s="72"/>
      <c r="AK978" s="72"/>
      <c r="AL978" s="72"/>
    </row>
    <row r="979" spans="1:38" ht="12.75" customHeight="1" x14ac:dyDescent="0.15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72"/>
      <c r="AD979" s="72"/>
      <c r="AE979" s="72"/>
      <c r="AF979" s="72"/>
      <c r="AG979" s="72"/>
      <c r="AH979" s="72"/>
      <c r="AI979" s="72"/>
      <c r="AJ979" s="72"/>
      <c r="AK979" s="72"/>
      <c r="AL979" s="72"/>
    </row>
    <row r="980" spans="1:38" ht="12.75" customHeight="1" x14ac:dyDescent="0.15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72"/>
      <c r="AD980" s="72"/>
      <c r="AE980" s="72"/>
      <c r="AF980" s="72"/>
      <c r="AG980" s="72"/>
      <c r="AH980" s="72"/>
      <c r="AI980" s="72"/>
      <c r="AJ980" s="72"/>
      <c r="AK980" s="72"/>
      <c r="AL980" s="72"/>
    </row>
    <row r="981" spans="1:38" ht="12.75" customHeight="1" x14ac:dyDescent="0.15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72"/>
      <c r="AD981" s="72"/>
      <c r="AE981" s="72"/>
      <c r="AF981" s="72"/>
      <c r="AG981" s="72"/>
      <c r="AH981" s="72"/>
      <c r="AI981" s="72"/>
      <c r="AJ981" s="72"/>
      <c r="AK981" s="72"/>
      <c r="AL981" s="72"/>
    </row>
    <row r="982" spans="1:38" ht="12.75" customHeight="1" x14ac:dyDescent="0.15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72"/>
      <c r="AD982" s="72"/>
      <c r="AE982" s="72"/>
      <c r="AF982" s="72"/>
      <c r="AG982" s="72"/>
      <c r="AH982" s="72"/>
      <c r="AI982" s="72"/>
      <c r="AJ982" s="72"/>
      <c r="AK982" s="72"/>
      <c r="AL982" s="72"/>
    </row>
    <row r="983" spans="1:38" ht="12.75" customHeight="1" x14ac:dyDescent="0.15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72"/>
      <c r="AD983" s="72"/>
      <c r="AE983" s="72"/>
      <c r="AF983" s="72"/>
      <c r="AG983" s="72"/>
      <c r="AH983" s="72"/>
      <c r="AI983" s="72"/>
      <c r="AJ983" s="72"/>
      <c r="AK983" s="72"/>
      <c r="AL983" s="72"/>
    </row>
    <row r="984" spans="1:38" ht="12.75" customHeight="1" x14ac:dyDescent="0.15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  <c r="AC984" s="72"/>
      <c r="AD984" s="72"/>
      <c r="AE984" s="72"/>
      <c r="AF984" s="72"/>
      <c r="AG984" s="72"/>
      <c r="AH984" s="72"/>
      <c r="AI984" s="72"/>
      <c r="AJ984" s="72"/>
      <c r="AK984" s="72"/>
      <c r="AL984" s="72"/>
    </row>
    <row r="985" spans="1:38" ht="12.75" customHeight="1" x14ac:dyDescent="0.1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72"/>
      <c r="AD985" s="72"/>
      <c r="AE985" s="72"/>
      <c r="AF985" s="72"/>
      <c r="AG985" s="72"/>
      <c r="AH985" s="72"/>
      <c r="AI985" s="72"/>
      <c r="AJ985" s="72"/>
      <c r="AK985" s="72"/>
      <c r="AL985" s="72"/>
    </row>
    <row r="986" spans="1:38" ht="12.75" customHeight="1" x14ac:dyDescent="0.15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72"/>
      <c r="AD986" s="72"/>
      <c r="AE986" s="72"/>
      <c r="AF986" s="72"/>
      <c r="AG986" s="72"/>
      <c r="AH986" s="72"/>
      <c r="AI986" s="72"/>
      <c r="AJ986" s="72"/>
      <c r="AK986" s="72"/>
      <c r="AL986" s="72"/>
    </row>
    <row r="987" spans="1:38" ht="12.75" customHeight="1" x14ac:dyDescent="0.15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72"/>
      <c r="AD987" s="72"/>
      <c r="AE987" s="72"/>
      <c r="AF987" s="72"/>
      <c r="AG987" s="72"/>
      <c r="AH987" s="72"/>
      <c r="AI987" s="72"/>
      <c r="AJ987" s="72"/>
      <c r="AK987" s="72"/>
      <c r="AL987" s="72"/>
    </row>
    <row r="988" spans="1:38" ht="12.75" customHeight="1" x14ac:dyDescent="0.15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72"/>
      <c r="AD988" s="72"/>
      <c r="AE988" s="72"/>
      <c r="AF988" s="72"/>
      <c r="AG988" s="72"/>
      <c r="AH988" s="72"/>
      <c r="AI988" s="72"/>
      <c r="AJ988" s="72"/>
      <c r="AK988" s="72"/>
      <c r="AL988" s="72"/>
    </row>
    <row r="989" spans="1:38" ht="12.75" customHeight="1" x14ac:dyDescent="0.15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72"/>
      <c r="AD989" s="72"/>
      <c r="AE989" s="72"/>
      <c r="AF989" s="72"/>
      <c r="AG989" s="72"/>
      <c r="AH989" s="72"/>
      <c r="AI989" s="72"/>
      <c r="AJ989" s="72"/>
      <c r="AK989" s="72"/>
      <c r="AL989" s="72"/>
    </row>
    <row r="990" spans="1:38" ht="12.75" customHeight="1" x14ac:dyDescent="0.15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72"/>
      <c r="AD990" s="72"/>
      <c r="AE990" s="72"/>
      <c r="AF990" s="72"/>
      <c r="AG990" s="72"/>
      <c r="AH990" s="72"/>
      <c r="AI990" s="72"/>
      <c r="AJ990" s="72"/>
      <c r="AK990" s="72"/>
      <c r="AL990" s="72"/>
    </row>
    <row r="991" spans="1:38" ht="12.75" customHeight="1" x14ac:dyDescent="0.15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72"/>
      <c r="AD991" s="72"/>
      <c r="AE991" s="72"/>
      <c r="AF991" s="72"/>
      <c r="AG991" s="72"/>
      <c r="AH991" s="72"/>
      <c r="AI991" s="72"/>
      <c r="AJ991" s="72"/>
      <c r="AK991" s="72"/>
      <c r="AL991" s="72"/>
    </row>
    <row r="992" spans="1:38" ht="12.75" customHeight="1" x14ac:dyDescent="0.15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72"/>
      <c r="AD992" s="72"/>
      <c r="AE992" s="72"/>
      <c r="AF992" s="72"/>
      <c r="AG992" s="72"/>
      <c r="AH992" s="72"/>
      <c r="AI992" s="72"/>
      <c r="AJ992" s="72"/>
      <c r="AK992" s="72"/>
      <c r="AL992" s="72"/>
    </row>
  </sheetData>
  <mergeCells count="125">
    <mergeCell ref="T48:V50"/>
    <mergeCell ref="W48:Y50"/>
    <mergeCell ref="Z48:AB50"/>
    <mergeCell ref="AC48:AE50"/>
    <mergeCell ref="AF48:AH50"/>
    <mergeCell ref="AI48:AK50"/>
    <mergeCell ref="A48:A50"/>
    <mergeCell ref="B48:D50"/>
    <mergeCell ref="E48:G50"/>
    <mergeCell ref="H48:J50"/>
    <mergeCell ref="K48:M50"/>
    <mergeCell ref="N48:P50"/>
    <mergeCell ref="Q48:S50"/>
    <mergeCell ref="E7:G7"/>
    <mergeCell ref="H7:J7"/>
    <mergeCell ref="K7:M7"/>
    <mergeCell ref="N7:P7"/>
    <mergeCell ref="Q7:S7"/>
    <mergeCell ref="T7:V7"/>
    <mergeCell ref="A8:A9"/>
    <mergeCell ref="N22:P22"/>
    <mergeCell ref="Q22:S22"/>
    <mergeCell ref="T22:V22"/>
    <mergeCell ref="B7:D7"/>
    <mergeCell ref="B8:D8"/>
    <mergeCell ref="A22:A23"/>
    <mergeCell ref="B22:D22"/>
    <mergeCell ref="E22:G22"/>
    <mergeCell ref="H22:J22"/>
    <mergeCell ref="K22:M22"/>
    <mergeCell ref="A37:A38"/>
    <mergeCell ref="B37:D37"/>
    <mergeCell ref="E37:G37"/>
    <mergeCell ref="H37:J37"/>
    <mergeCell ref="K37:M37"/>
    <mergeCell ref="N37:P37"/>
    <mergeCell ref="Q37:S37"/>
    <mergeCell ref="E8:G8"/>
    <mergeCell ref="H8:J8"/>
    <mergeCell ref="K8:M8"/>
    <mergeCell ref="N8:P8"/>
    <mergeCell ref="Q8:S8"/>
    <mergeCell ref="W7:Y7"/>
    <mergeCell ref="Z7:AB7"/>
    <mergeCell ref="AC7:AE7"/>
    <mergeCell ref="AF7:AH7"/>
    <mergeCell ref="AI7:AK7"/>
    <mergeCell ref="T37:V37"/>
    <mergeCell ref="W37:Y37"/>
    <mergeCell ref="Z37:AB37"/>
    <mergeCell ref="AC37:AE37"/>
    <mergeCell ref="AF37:AH37"/>
    <mergeCell ref="AI37:AK37"/>
    <mergeCell ref="T8:V8"/>
    <mergeCell ref="W8:Y8"/>
    <mergeCell ref="Z8:AB8"/>
    <mergeCell ref="AC8:AE8"/>
    <mergeCell ref="AF8:AH8"/>
    <mergeCell ref="AI8:AK8"/>
    <mergeCell ref="W22:Y22"/>
    <mergeCell ref="Z22:AB22"/>
    <mergeCell ref="AC22:AE22"/>
    <mergeCell ref="AF22:AH22"/>
    <mergeCell ref="AI22:AK22"/>
    <mergeCell ref="W4:Y4"/>
    <mergeCell ref="Z4:AB4"/>
    <mergeCell ref="AC4:AE4"/>
    <mergeCell ref="AF4:AH4"/>
    <mergeCell ref="AI4:AK4"/>
    <mergeCell ref="B4:D4"/>
    <mergeCell ref="E4:G4"/>
    <mergeCell ref="H4:J4"/>
    <mergeCell ref="K4:M4"/>
    <mergeCell ref="N4:P4"/>
    <mergeCell ref="Q4:S4"/>
    <mergeCell ref="T4:V4"/>
    <mergeCell ref="T2:V2"/>
    <mergeCell ref="W3:Y3"/>
    <mergeCell ref="Z3:AB3"/>
    <mergeCell ref="AC3:AE3"/>
    <mergeCell ref="AF3:AH3"/>
    <mergeCell ref="AI3:AK3"/>
    <mergeCell ref="B3:D3"/>
    <mergeCell ref="E3:G3"/>
    <mergeCell ref="H3:J3"/>
    <mergeCell ref="K3:M3"/>
    <mergeCell ref="N3:P3"/>
    <mergeCell ref="Q3:S3"/>
    <mergeCell ref="T3:V3"/>
    <mergeCell ref="W6:Y6"/>
    <mergeCell ref="Z6:AB6"/>
    <mergeCell ref="AC6:AE6"/>
    <mergeCell ref="AF6:AH6"/>
    <mergeCell ref="AI6:AK6"/>
    <mergeCell ref="B6:D6"/>
    <mergeCell ref="E6:G6"/>
    <mergeCell ref="H6:J6"/>
    <mergeCell ref="K6:M6"/>
    <mergeCell ref="N6:P6"/>
    <mergeCell ref="Q6:S6"/>
    <mergeCell ref="T6:V6"/>
    <mergeCell ref="B5:D5"/>
    <mergeCell ref="D1:AK1"/>
    <mergeCell ref="W5:Y5"/>
    <mergeCell ref="Z5:AB5"/>
    <mergeCell ref="AC5:AE5"/>
    <mergeCell ref="AF5:AH5"/>
    <mergeCell ref="AI5:AK5"/>
    <mergeCell ref="E5:G5"/>
    <mergeCell ref="H5:J5"/>
    <mergeCell ref="K5:M5"/>
    <mergeCell ref="N5:P5"/>
    <mergeCell ref="Q5:S5"/>
    <mergeCell ref="T5:V5"/>
    <mergeCell ref="W2:Y2"/>
    <mergeCell ref="Z2:AB2"/>
    <mergeCell ref="AC2:AE2"/>
    <mergeCell ref="AF2:AH2"/>
    <mergeCell ref="AI2:AK2"/>
    <mergeCell ref="B2:D2"/>
    <mergeCell ref="E2:G2"/>
    <mergeCell ref="H2:J2"/>
    <mergeCell ref="K2:M2"/>
    <mergeCell ref="N2:P2"/>
    <mergeCell ref="Q2:S2"/>
  </mergeCells>
  <conditionalFormatting sqref="B44:AK44 B45:AL45 B46:AK46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K10:AK11 E10:J17 D10:D19 T12:AE15 AH12:AH15 AK12:AK15 K12:O17 Q12:R18 P12:P19 S12:S19 T16:AK16 T17:AE17 AH17 AK17 E18:O18 T18:AK18 G19 J19 M19 V19 Y19 AB19 AE19 AH19 AK19 D24:D33 G24:G33 J24:J33 M24:M33 P24:P33 S24:S33 V24:V33 Y24:Y33 AB24:AB33 AE24:AE33 AH24:AH33 AK24:AK33">
    <cfRule type="cellIs" dxfId="1" priority="3" operator="lessThan">
      <formula>0</formula>
    </cfRule>
    <cfRule type="cellIs" dxfId="0" priority="4" operator="greaterThan">
      <formula>0</formula>
    </cfRule>
  </conditionalFormatting>
  <pageMargins left="1" right="1" top="1" bottom="1" header="0" footer="0"/>
  <pageSetup orientation="portrait"/>
  <headerFooter>
    <oddFooter>&amp;C000000&amp;P&amp;R_x000D_&amp;1#&amp;"Calibri"&amp;10&amp;K008000 [ CLASSIFICAÇÃO: PÚBLICA ]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AED4-2251-423A-9263-ED6957ABC4A0}">
  <sheetPr>
    <pageSetUpPr fitToPage="1"/>
  </sheetPr>
  <dimension ref="A1:S965"/>
  <sheetViews>
    <sheetView showGridLines="0" workbookViewId="0">
      <selection activeCell="E11" sqref="E11"/>
    </sheetView>
  </sheetViews>
  <sheetFormatPr defaultColWidth="14.4765625" defaultRowHeight="15" customHeight="1" x14ac:dyDescent="0.15"/>
  <cols>
    <col min="1" max="1" width="26.65625" style="217" customWidth="1"/>
    <col min="2" max="2" width="23.140625" style="217" customWidth="1"/>
    <col min="3" max="3" width="16.9140625" style="217" customWidth="1"/>
    <col min="4" max="4" width="18.9453125" style="217" customWidth="1"/>
    <col min="5" max="5" width="18.80859375" style="217" customWidth="1"/>
    <col min="6" max="6" width="17.7265625" style="217" customWidth="1"/>
    <col min="7" max="19" width="16.37109375" style="217" customWidth="1"/>
    <col min="20" max="16384" width="14.4765625" style="217"/>
  </cols>
  <sheetData>
    <row r="1" spans="1:19" ht="27" customHeight="1" thickBot="1" x14ac:dyDescent="0.2">
      <c r="A1" s="271"/>
      <c r="B1" s="271"/>
      <c r="C1" s="271"/>
      <c r="D1" s="271"/>
      <c r="E1" s="271"/>
      <c r="F1" s="271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0.75" hidden="1" customHeight="1" thickBot="1" x14ac:dyDescent="0.2">
      <c r="A2" s="272"/>
      <c r="B2" s="272"/>
      <c r="C2" s="272"/>
      <c r="D2" s="272"/>
      <c r="E2" s="272"/>
      <c r="F2" s="272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19" ht="22.9" customHeight="1" x14ac:dyDescent="0.15">
      <c r="A3" s="268" t="s">
        <v>201</v>
      </c>
      <c r="B3" s="269"/>
      <c r="C3" s="269"/>
      <c r="D3" s="269"/>
      <c r="E3" s="269"/>
      <c r="F3" s="270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ht="19.5" customHeight="1" thickBot="1" x14ac:dyDescent="0.2">
      <c r="A4" s="209"/>
      <c r="B4" s="210"/>
      <c r="C4" s="210"/>
      <c r="D4" s="210"/>
      <c r="E4" s="210"/>
      <c r="F4" s="211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</row>
    <row r="5" spans="1:19" ht="26.45" customHeight="1" x14ac:dyDescent="0.15">
      <c r="A5" s="212" t="s">
        <v>120</v>
      </c>
      <c r="B5" s="199" t="s">
        <v>190</v>
      </c>
      <c r="C5" s="201" t="s">
        <v>126</v>
      </c>
      <c r="D5" s="202" t="s">
        <v>127</v>
      </c>
      <c r="E5" s="202" t="s">
        <v>128</v>
      </c>
      <c r="F5" s="203" t="s">
        <v>129</v>
      </c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</row>
    <row r="6" spans="1:19" ht="19.5" customHeight="1" x14ac:dyDescent="0.2">
      <c r="A6" s="213" t="s">
        <v>193</v>
      </c>
      <c r="B6" s="200">
        <v>1600</v>
      </c>
      <c r="C6" s="204">
        <v>900</v>
      </c>
      <c r="D6" s="170">
        <v>200</v>
      </c>
      <c r="E6" s="170">
        <v>200</v>
      </c>
      <c r="F6" s="205">
        <v>300</v>
      </c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</row>
    <row r="7" spans="1:19" ht="19.5" customHeight="1" x14ac:dyDescent="0.15">
      <c r="A7" s="213" t="s">
        <v>191</v>
      </c>
      <c r="B7" s="200">
        <v>600</v>
      </c>
      <c r="C7" s="204">
        <v>150</v>
      </c>
      <c r="D7" s="170">
        <v>150</v>
      </c>
      <c r="E7" s="170">
        <v>150</v>
      </c>
      <c r="F7" s="205">
        <v>150</v>
      </c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</row>
    <row r="8" spans="1:19" ht="19.5" customHeight="1" x14ac:dyDescent="0.15">
      <c r="A8" s="213" t="s">
        <v>110</v>
      </c>
      <c r="B8" s="200">
        <v>450</v>
      </c>
      <c r="C8" s="204">
        <v>150</v>
      </c>
      <c r="D8" s="170">
        <v>150</v>
      </c>
      <c r="E8" s="170">
        <v>150</v>
      </c>
      <c r="F8" s="205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</row>
    <row r="9" spans="1:19" ht="19.5" customHeight="1" x14ac:dyDescent="0.15">
      <c r="A9" s="213" t="s">
        <v>192</v>
      </c>
      <c r="B9" s="200">
        <v>300</v>
      </c>
      <c r="C9" s="204">
        <v>150</v>
      </c>
      <c r="D9" s="170"/>
      <c r="E9" s="170">
        <v>100</v>
      </c>
      <c r="F9" s="205">
        <v>50</v>
      </c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</row>
    <row r="10" spans="1:19" ht="19.5" customHeight="1" x14ac:dyDescent="0.15">
      <c r="A10" s="213" t="s">
        <v>73</v>
      </c>
      <c r="B10" s="200">
        <v>600</v>
      </c>
      <c r="C10" s="204">
        <v>300</v>
      </c>
      <c r="D10" s="170">
        <v>100</v>
      </c>
      <c r="E10" s="170">
        <v>200</v>
      </c>
      <c r="F10" s="205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</row>
    <row r="11" spans="1:19" ht="19.5" customHeight="1" x14ac:dyDescent="0.15">
      <c r="A11" s="213" t="s">
        <v>194</v>
      </c>
      <c r="B11" s="200">
        <v>700</v>
      </c>
      <c r="C11" s="204">
        <v>200</v>
      </c>
      <c r="D11" s="170">
        <v>150</v>
      </c>
      <c r="E11" s="170">
        <v>250</v>
      </c>
      <c r="F11" s="205">
        <v>100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</row>
    <row r="12" spans="1:19" ht="19.5" customHeight="1" x14ac:dyDescent="0.15">
      <c r="A12" s="213" t="s">
        <v>171</v>
      </c>
      <c r="B12" s="200">
        <v>300</v>
      </c>
      <c r="C12" s="204">
        <v>100</v>
      </c>
      <c r="D12" s="170"/>
      <c r="E12" s="170">
        <v>100</v>
      </c>
      <c r="F12" s="205">
        <v>100</v>
      </c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</row>
    <row r="13" spans="1:19" ht="19.5" customHeight="1" x14ac:dyDescent="0.2">
      <c r="A13" s="213" t="s">
        <v>169</v>
      </c>
      <c r="B13" s="200">
        <v>400</v>
      </c>
      <c r="C13" s="204"/>
      <c r="D13" s="170">
        <v>250</v>
      </c>
      <c r="E13" s="170"/>
      <c r="F13" s="205">
        <v>150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</row>
    <row r="14" spans="1:19" ht="19.5" customHeight="1" x14ac:dyDescent="0.15">
      <c r="A14" s="213"/>
      <c r="B14" s="200"/>
      <c r="C14" s="204"/>
      <c r="D14" s="170"/>
      <c r="E14" s="170"/>
      <c r="F14" s="205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</row>
    <row r="15" spans="1:19" ht="19.5" customHeight="1" x14ac:dyDescent="0.15">
      <c r="A15" s="213"/>
      <c r="B15" s="200"/>
      <c r="C15" s="204"/>
      <c r="D15" s="170"/>
      <c r="E15" s="170"/>
      <c r="F15" s="205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</row>
    <row r="16" spans="1:19" ht="19.5" customHeight="1" x14ac:dyDescent="0.15">
      <c r="A16" s="213"/>
      <c r="B16" s="200"/>
      <c r="C16" s="204"/>
      <c r="D16" s="170"/>
      <c r="E16" s="170"/>
      <c r="F16" s="205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</row>
    <row r="17" spans="1:19" ht="19.5" customHeight="1" thickBot="1" x14ac:dyDescent="0.2">
      <c r="A17" s="214" t="s">
        <v>83</v>
      </c>
      <c r="B17" s="215">
        <f>SUM(B6:B16)</f>
        <v>4950</v>
      </c>
      <c r="C17" s="206">
        <f>SUM(C6:C16)</f>
        <v>1950</v>
      </c>
      <c r="D17" s="207">
        <f>SUM(D6:D16)</f>
        <v>1000</v>
      </c>
      <c r="E17" s="207">
        <f>SUM(E6:E16)</f>
        <v>1150</v>
      </c>
      <c r="F17" s="208">
        <f>SUM(F6:F16)</f>
        <v>850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1:19" ht="19.5" customHeight="1" x14ac:dyDescent="0.15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</row>
    <row r="19" spans="1:19" ht="19.5" customHeight="1" x14ac:dyDescent="0.1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</row>
    <row r="20" spans="1:19" ht="19.5" customHeight="1" x14ac:dyDescent="0.1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</row>
    <row r="21" spans="1:19" ht="19.5" customHeight="1" x14ac:dyDescent="0.1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</row>
    <row r="22" spans="1:19" ht="19.5" customHeight="1" x14ac:dyDescent="0.1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</row>
    <row r="23" spans="1:19" ht="19.5" customHeight="1" x14ac:dyDescent="0.1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</row>
    <row r="24" spans="1:19" ht="19.5" customHeight="1" x14ac:dyDescent="0.1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</row>
    <row r="25" spans="1:19" ht="19.5" customHeight="1" x14ac:dyDescent="0.1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</row>
    <row r="26" spans="1:19" ht="19.5" customHeight="1" x14ac:dyDescent="0.1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</row>
    <row r="27" spans="1:19" ht="19.5" customHeight="1" x14ac:dyDescent="0.1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</row>
    <row r="28" spans="1:19" ht="19.5" customHeight="1" x14ac:dyDescent="0.1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</row>
    <row r="29" spans="1:19" ht="19.5" customHeight="1" x14ac:dyDescent="0.1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</row>
    <row r="30" spans="1:19" ht="19.5" customHeight="1" x14ac:dyDescent="0.1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</row>
    <row r="31" spans="1:19" ht="19.5" customHeight="1" x14ac:dyDescent="0.1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</row>
    <row r="32" spans="1:19" ht="19.5" customHeight="1" x14ac:dyDescent="0.1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</row>
    <row r="33" spans="1:19" ht="19.5" customHeight="1" x14ac:dyDescent="0.1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</row>
    <row r="34" spans="1:19" ht="19.5" customHeight="1" x14ac:dyDescent="0.1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</row>
    <row r="35" spans="1:19" ht="19.5" customHeight="1" x14ac:dyDescent="0.1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</row>
    <row r="36" spans="1:19" ht="19.5" customHeight="1" x14ac:dyDescent="0.1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</row>
    <row r="37" spans="1:19" ht="19.5" customHeight="1" x14ac:dyDescent="0.1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</row>
    <row r="38" spans="1:19" ht="19.5" customHeight="1" x14ac:dyDescent="0.1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</row>
    <row r="39" spans="1:19" ht="19.5" customHeight="1" x14ac:dyDescent="0.1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</row>
    <row r="40" spans="1:19" ht="19.5" customHeight="1" x14ac:dyDescent="0.1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</row>
    <row r="41" spans="1:19" ht="19.5" customHeight="1" x14ac:dyDescent="0.1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</row>
    <row r="42" spans="1:19" ht="19.5" customHeight="1" x14ac:dyDescent="0.1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</row>
    <row r="43" spans="1:19" ht="19.5" customHeight="1" x14ac:dyDescent="0.1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</row>
    <row r="44" spans="1:19" ht="19.5" customHeight="1" x14ac:dyDescent="0.1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</row>
    <row r="45" spans="1:19" ht="19.5" customHeight="1" x14ac:dyDescent="0.1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</row>
    <row r="46" spans="1:19" ht="19.5" customHeight="1" x14ac:dyDescent="0.1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</row>
    <row r="47" spans="1:19" ht="19.5" customHeight="1" x14ac:dyDescent="0.1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</row>
    <row r="48" spans="1:19" ht="19.5" customHeight="1" x14ac:dyDescent="0.1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</row>
    <row r="49" spans="1:19" ht="19.5" customHeight="1" x14ac:dyDescent="0.1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</row>
    <row r="50" spans="1:19" ht="19.5" customHeight="1" x14ac:dyDescent="0.1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</row>
    <row r="51" spans="1:19" ht="19.5" customHeight="1" x14ac:dyDescent="0.1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</row>
    <row r="52" spans="1:19" ht="19.5" customHeight="1" x14ac:dyDescent="0.1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</row>
    <row r="53" spans="1:19" ht="19.5" customHeight="1" x14ac:dyDescent="0.1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</row>
    <row r="54" spans="1:19" ht="19.5" customHeight="1" x14ac:dyDescent="0.1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</row>
    <row r="55" spans="1:19" ht="19.5" customHeight="1" x14ac:dyDescent="0.1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</row>
    <row r="56" spans="1:19" ht="19.5" customHeight="1" x14ac:dyDescent="0.1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</row>
    <row r="57" spans="1:19" ht="19.5" customHeight="1" x14ac:dyDescent="0.1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</row>
    <row r="58" spans="1:19" ht="19.5" customHeight="1" x14ac:dyDescent="0.1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</row>
    <row r="59" spans="1:19" ht="19.5" customHeight="1" x14ac:dyDescent="0.1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</row>
    <row r="60" spans="1:19" ht="19.5" customHeight="1" x14ac:dyDescent="0.1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</row>
    <row r="61" spans="1:19" ht="19.5" customHeight="1" x14ac:dyDescent="0.1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</row>
    <row r="62" spans="1:19" ht="19.5" customHeight="1" x14ac:dyDescent="0.1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</row>
    <row r="63" spans="1:19" ht="19.5" customHeight="1" x14ac:dyDescent="0.1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</row>
    <row r="64" spans="1:19" ht="19.5" customHeight="1" x14ac:dyDescent="0.1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</row>
    <row r="65" spans="1:19" ht="19.5" customHeight="1" x14ac:dyDescent="0.1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</row>
    <row r="66" spans="1:19" ht="19.5" customHeight="1" x14ac:dyDescent="0.1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</row>
    <row r="67" spans="1:19" ht="19.5" customHeight="1" x14ac:dyDescent="0.1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</row>
    <row r="68" spans="1:19" ht="19.5" customHeight="1" x14ac:dyDescent="0.1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</row>
    <row r="69" spans="1:19" ht="19.5" customHeight="1" x14ac:dyDescent="0.1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</row>
    <row r="70" spans="1:19" ht="19.5" customHeight="1" x14ac:dyDescent="0.1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</row>
    <row r="71" spans="1:19" ht="19.5" customHeight="1" x14ac:dyDescent="0.1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</row>
    <row r="72" spans="1:19" ht="19.5" customHeight="1" x14ac:dyDescent="0.1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</row>
    <row r="73" spans="1:19" ht="19.5" customHeight="1" x14ac:dyDescent="0.1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</row>
    <row r="74" spans="1:19" ht="19.5" customHeight="1" x14ac:dyDescent="0.1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</row>
    <row r="75" spans="1:19" ht="19.5" customHeight="1" x14ac:dyDescent="0.1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</row>
    <row r="76" spans="1:19" ht="19.5" customHeight="1" x14ac:dyDescent="0.1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</row>
    <row r="77" spans="1:19" ht="19.5" customHeight="1" x14ac:dyDescent="0.1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</row>
    <row r="78" spans="1:19" ht="19.5" customHeight="1" x14ac:dyDescent="0.1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</row>
    <row r="79" spans="1:19" ht="19.5" customHeight="1" x14ac:dyDescent="0.1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</row>
    <row r="80" spans="1:19" ht="19.5" customHeight="1" x14ac:dyDescent="0.1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</row>
    <row r="81" spans="1:19" ht="19.5" customHeight="1" x14ac:dyDescent="0.1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</row>
    <row r="82" spans="1:19" ht="19.5" customHeight="1" x14ac:dyDescent="0.1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</row>
    <row r="83" spans="1:19" ht="19.5" customHeight="1" x14ac:dyDescent="0.1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</row>
    <row r="84" spans="1:19" ht="19.5" customHeight="1" x14ac:dyDescent="0.1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</row>
    <row r="85" spans="1:19" ht="19.5" customHeight="1" x14ac:dyDescent="0.1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</row>
    <row r="86" spans="1:19" ht="19.5" customHeight="1" x14ac:dyDescent="0.1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</row>
    <row r="87" spans="1:19" ht="19.5" customHeight="1" x14ac:dyDescent="0.1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</row>
    <row r="88" spans="1:19" ht="19.5" customHeight="1" x14ac:dyDescent="0.1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</row>
    <row r="89" spans="1:19" ht="19.5" customHeight="1" x14ac:dyDescent="0.1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</row>
    <row r="90" spans="1:19" ht="19.5" customHeight="1" x14ac:dyDescent="0.1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</row>
    <row r="91" spans="1:19" ht="19.5" customHeight="1" x14ac:dyDescent="0.1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</row>
    <row r="92" spans="1:19" ht="19.5" customHeight="1" x14ac:dyDescent="0.1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</row>
    <row r="93" spans="1:19" ht="19.5" customHeight="1" x14ac:dyDescent="0.1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</row>
    <row r="94" spans="1:19" ht="19.5" customHeight="1" x14ac:dyDescent="0.1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</row>
    <row r="95" spans="1:19" ht="19.5" customHeight="1" x14ac:dyDescent="0.1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</row>
    <row r="96" spans="1:19" ht="19.5" customHeight="1" x14ac:dyDescent="0.1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</row>
    <row r="97" spans="1:19" ht="19.5" customHeight="1" x14ac:dyDescent="0.1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</row>
    <row r="98" spans="1:19" ht="19.5" customHeight="1" x14ac:dyDescent="0.1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</row>
    <row r="99" spans="1:19" ht="19.5" customHeight="1" x14ac:dyDescent="0.1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</row>
    <row r="100" spans="1:19" ht="19.5" customHeight="1" x14ac:dyDescent="0.1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</row>
    <row r="101" spans="1:19" ht="19.5" customHeight="1" x14ac:dyDescent="0.1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</row>
    <row r="102" spans="1:19" ht="19.5" customHeight="1" x14ac:dyDescent="0.1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</row>
    <row r="103" spans="1:19" ht="19.5" customHeight="1" x14ac:dyDescent="0.1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</row>
    <row r="104" spans="1:19" ht="19.5" customHeight="1" x14ac:dyDescent="0.1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</row>
    <row r="105" spans="1:19" ht="19.5" customHeight="1" x14ac:dyDescent="0.1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</row>
    <row r="106" spans="1:19" ht="19.5" customHeight="1" x14ac:dyDescent="0.1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</row>
    <row r="107" spans="1:19" ht="19.5" customHeight="1" x14ac:dyDescent="0.1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</row>
    <row r="108" spans="1:19" ht="19.5" customHeight="1" x14ac:dyDescent="0.1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</row>
    <row r="109" spans="1:19" ht="19.5" customHeight="1" x14ac:dyDescent="0.1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</row>
    <row r="110" spans="1:19" ht="19.5" customHeight="1" x14ac:dyDescent="0.1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</row>
    <row r="111" spans="1:19" ht="19.5" customHeight="1" x14ac:dyDescent="0.1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</row>
    <row r="112" spans="1:19" ht="19.5" customHeight="1" x14ac:dyDescent="0.1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</row>
    <row r="113" spans="1:19" ht="19.5" customHeight="1" x14ac:dyDescent="0.1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</row>
    <row r="114" spans="1:19" ht="19.5" customHeight="1" x14ac:dyDescent="0.1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</row>
    <row r="115" spans="1:19" ht="19.5" customHeight="1" x14ac:dyDescent="0.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</row>
    <row r="116" spans="1:19" ht="19.5" customHeight="1" x14ac:dyDescent="0.1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</row>
    <row r="117" spans="1:19" ht="19.5" customHeight="1" x14ac:dyDescent="0.1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</row>
    <row r="118" spans="1:19" ht="19.5" customHeight="1" x14ac:dyDescent="0.1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</row>
    <row r="119" spans="1:19" ht="19.5" customHeight="1" x14ac:dyDescent="0.1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</row>
    <row r="120" spans="1:19" ht="19.5" customHeight="1" x14ac:dyDescent="0.1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</row>
    <row r="121" spans="1:19" ht="19.5" customHeight="1" x14ac:dyDescent="0.1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</row>
    <row r="122" spans="1:19" ht="19.5" customHeight="1" x14ac:dyDescent="0.1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</row>
    <row r="123" spans="1:19" ht="19.5" customHeight="1" x14ac:dyDescent="0.1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</row>
    <row r="124" spans="1:19" ht="19.5" customHeight="1" x14ac:dyDescent="0.1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</row>
    <row r="125" spans="1:19" ht="19.5" customHeight="1" x14ac:dyDescent="0.1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</row>
    <row r="126" spans="1:19" ht="19.5" customHeight="1" x14ac:dyDescent="0.1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</row>
    <row r="127" spans="1:19" ht="19.5" customHeight="1" x14ac:dyDescent="0.1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</row>
    <row r="128" spans="1:19" ht="19.5" customHeight="1" x14ac:dyDescent="0.1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</row>
    <row r="129" spans="1:19" ht="19.5" customHeight="1" x14ac:dyDescent="0.1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</row>
    <row r="130" spans="1:19" ht="19.5" customHeight="1" x14ac:dyDescent="0.1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</row>
    <row r="131" spans="1:19" ht="19.5" customHeight="1" x14ac:dyDescent="0.1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</row>
    <row r="132" spans="1:19" ht="19.5" customHeight="1" x14ac:dyDescent="0.1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</row>
    <row r="133" spans="1:19" ht="19.5" customHeight="1" x14ac:dyDescent="0.1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</row>
    <row r="134" spans="1:19" ht="19.5" customHeight="1" x14ac:dyDescent="0.1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</row>
    <row r="135" spans="1:19" ht="19.5" customHeight="1" x14ac:dyDescent="0.1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</row>
    <row r="136" spans="1:19" ht="19.5" customHeight="1" x14ac:dyDescent="0.1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</row>
    <row r="137" spans="1:19" ht="19.5" customHeight="1" x14ac:dyDescent="0.1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</row>
    <row r="138" spans="1:19" ht="19.5" customHeight="1" x14ac:dyDescent="0.1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</row>
    <row r="139" spans="1:19" ht="19.5" customHeight="1" x14ac:dyDescent="0.1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19" ht="19.5" customHeight="1" x14ac:dyDescent="0.1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</row>
    <row r="141" spans="1:19" ht="19.5" customHeight="1" x14ac:dyDescent="0.1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</row>
    <row r="142" spans="1:19" ht="19.5" customHeight="1" x14ac:dyDescent="0.1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</row>
    <row r="143" spans="1:19" ht="19.5" customHeight="1" x14ac:dyDescent="0.1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</row>
    <row r="144" spans="1:19" ht="19.5" customHeight="1" x14ac:dyDescent="0.15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</row>
    <row r="145" spans="1:19" ht="19.5" customHeight="1" x14ac:dyDescent="0.1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</row>
    <row r="146" spans="1:19" ht="19.5" customHeight="1" x14ac:dyDescent="0.1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</row>
    <row r="147" spans="1:19" ht="19.5" customHeight="1" x14ac:dyDescent="0.1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</row>
    <row r="148" spans="1:19" ht="19.5" customHeight="1" x14ac:dyDescent="0.1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</row>
    <row r="149" spans="1:19" ht="19.5" customHeight="1" x14ac:dyDescent="0.1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</row>
    <row r="150" spans="1:19" ht="19.5" customHeight="1" x14ac:dyDescent="0.1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</row>
    <row r="151" spans="1:19" ht="19.5" customHeight="1" x14ac:dyDescent="0.1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</row>
    <row r="152" spans="1:19" ht="19.5" customHeight="1" x14ac:dyDescent="0.1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</row>
    <row r="153" spans="1:19" ht="19.5" customHeight="1" x14ac:dyDescent="0.1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</row>
    <row r="154" spans="1:19" ht="19.5" customHeight="1" x14ac:dyDescent="0.1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</row>
    <row r="155" spans="1:19" ht="19.5" customHeight="1" x14ac:dyDescent="0.1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</row>
    <row r="156" spans="1:19" ht="19.5" customHeight="1" x14ac:dyDescent="0.1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</row>
    <row r="157" spans="1:19" ht="19.5" customHeight="1" x14ac:dyDescent="0.1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</row>
    <row r="158" spans="1:19" ht="19.5" customHeight="1" x14ac:dyDescent="0.1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</row>
    <row r="159" spans="1:19" ht="19.5" customHeight="1" x14ac:dyDescent="0.1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</row>
    <row r="160" spans="1:19" ht="19.5" customHeight="1" x14ac:dyDescent="0.1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</row>
    <row r="161" spans="1:19" ht="19.5" customHeight="1" x14ac:dyDescent="0.1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</row>
    <row r="162" spans="1:19" ht="19.5" customHeight="1" x14ac:dyDescent="0.1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</row>
    <row r="163" spans="1:19" ht="19.5" customHeight="1" x14ac:dyDescent="0.1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</row>
    <row r="164" spans="1:19" ht="19.5" customHeight="1" x14ac:dyDescent="0.1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</row>
    <row r="165" spans="1:19" ht="19.5" customHeight="1" x14ac:dyDescent="0.1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</row>
    <row r="166" spans="1:19" ht="19.5" customHeight="1" x14ac:dyDescent="0.15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</row>
    <row r="167" spans="1:19" ht="19.5" customHeight="1" x14ac:dyDescent="0.1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</row>
    <row r="168" spans="1:19" ht="19.5" customHeight="1" x14ac:dyDescent="0.15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</row>
    <row r="169" spans="1:19" ht="19.5" customHeight="1" x14ac:dyDescent="0.15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</row>
    <row r="170" spans="1:19" ht="19.5" customHeight="1" x14ac:dyDescent="0.15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</row>
    <row r="171" spans="1:19" ht="19.5" customHeight="1" x14ac:dyDescent="0.1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</row>
    <row r="172" spans="1:19" ht="19.5" customHeight="1" x14ac:dyDescent="0.1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</row>
    <row r="173" spans="1:19" ht="19.5" customHeight="1" x14ac:dyDescent="0.15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</row>
    <row r="174" spans="1:19" ht="19.5" customHeight="1" x14ac:dyDescent="0.15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</row>
    <row r="175" spans="1:19" ht="19.5" customHeight="1" x14ac:dyDescent="0.1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</row>
    <row r="176" spans="1:19" ht="19.5" customHeight="1" x14ac:dyDescent="0.15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</row>
    <row r="177" spans="1:19" ht="19.5" customHeight="1" x14ac:dyDescent="0.1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</row>
    <row r="178" spans="1:19" ht="19.5" customHeight="1" x14ac:dyDescent="0.15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</row>
    <row r="179" spans="1:19" ht="19.5" customHeight="1" x14ac:dyDescent="0.15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</row>
    <row r="180" spans="1:19" ht="19.5" customHeight="1" x14ac:dyDescent="0.1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</row>
    <row r="181" spans="1:19" ht="19.5" customHeight="1" x14ac:dyDescent="0.15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</row>
    <row r="182" spans="1:19" ht="19.5" customHeight="1" x14ac:dyDescent="0.15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</row>
    <row r="183" spans="1:19" ht="19.5" customHeight="1" x14ac:dyDescent="0.15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</row>
    <row r="184" spans="1:19" ht="19.5" customHeight="1" x14ac:dyDescent="0.15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</row>
    <row r="185" spans="1:19" ht="19.5" customHeight="1" x14ac:dyDescent="0.1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</row>
    <row r="186" spans="1:19" ht="15.75" customHeight="1" x14ac:dyDescent="0.15"/>
    <row r="187" spans="1:19" ht="15.75" customHeight="1" x14ac:dyDescent="0.15"/>
    <row r="188" spans="1:19" ht="15.75" customHeight="1" x14ac:dyDescent="0.15"/>
    <row r="189" spans="1:19" ht="15.75" customHeight="1" x14ac:dyDescent="0.15"/>
    <row r="190" spans="1:19" ht="15.75" customHeight="1" x14ac:dyDescent="0.15"/>
    <row r="191" spans="1:19" ht="15.75" customHeight="1" x14ac:dyDescent="0.15"/>
    <row r="192" spans="1:19" ht="15.75" customHeight="1" x14ac:dyDescent="0.15"/>
    <row r="193" ht="15.75" customHeight="1" x14ac:dyDescent="0.15"/>
    <row r="194" ht="15.75" customHeight="1" x14ac:dyDescent="0.15"/>
    <row r="195" ht="15.75" customHeight="1" x14ac:dyDescent="0.15"/>
    <row r="196" ht="15.75" customHeight="1" x14ac:dyDescent="0.15"/>
    <row r="197" ht="15.75" customHeight="1" x14ac:dyDescent="0.15"/>
    <row r="198" ht="15.75" customHeight="1" x14ac:dyDescent="0.15"/>
    <row r="199" ht="15.75" customHeight="1" x14ac:dyDescent="0.15"/>
    <row r="200" ht="15.75" customHeight="1" x14ac:dyDescent="0.15"/>
    <row r="201" ht="15.75" customHeight="1" x14ac:dyDescent="0.15"/>
    <row r="202" ht="15.75" customHeight="1" x14ac:dyDescent="0.15"/>
    <row r="203" ht="15.75" customHeight="1" x14ac:dyDescent="0.15"/>
    <row r="204" ht="15.75" customHeight="1" x14ac:dyDescent="0.15"/>
    <row r="205" ht="15.75" customHeight="1" x14ac:dyDescent="0.15"/>
    <row r="206" ht="15.75" customHeight="1" x14ac:dyDescent="0.15"/>
    <row r="207" ht="15.75" customHeight="1" x14ac:dyDescent="0.15"/>
    <row r="208" ht="15.75" customHeight="1" x14ac:dyDescent="0.15"/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</sheetData>
  <mergeCells count="2">
    <mergeCell ref="A3:F3"/>
    <mergeCell ref="A1:F2"/>
  </mergeCells>
  <conditionalFormatting sqref="A1">
    <cfRule type="colorScale" priority="1">
      <colorScale>
        <cfvo type="min"/>
        <cfvo type="max"/>
        <color rgb="FF57BB8A"/>
        <color rgb="FFFFFFFF"/>
      </colorScale>
    </cfRule>
  </conditionalFormatting>
  <conditionalFormatting sqref="A3">
    <cfRule type="colorScale" priority="2">
      <colorScale>
        <cfvo type="min"/>
        <cfvo type="max"/>
        <color rgb="FF57BB8A"/>
        <color rgb="FFFFFFFF"/>
      </colorScale>
    </cfRule>
  </conditionalFormatting>
  <pageMargins left="0.5" right="0.5" top="0.75" bottom="0.75" header="0" footer="0"/>
  <pageSetup orientation="portrait" r:id="rId1"/>
  <headerFooter>
    <oddFooter>&amp;C000000&amp;P&amp;R_x000D_&amp;1#&amp;"Calibri"&amp;10&amp;K008000 [ CLASSIFICAÇÃO: PÚBLICA ]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1000"/>
  <sheetViews>
    <sheetView showGridLines="0" workbookViewId="0"/>
  </sheetViews>
  <sheetFormatPr defaultColWidth="14.4765625" defaultRowHeight="15" customHeight="1" x14ac:dyDescent="0.15"/>
  <cols>
    <col min="1" max="1" width="2.02734375" customWidth="1"/>
    <col min="2" max="2" width="19.3515625" customWidth="1"/>
    <col min="3" max="3" width="18.9453125" customWidth="1"/>
    <col min="4" max="4" width="18.26953125" customWidth="1"/>
    <col min="5" max="5" width="15.42578125" customWidth="1"/>
    <col min="6" max="6" width="17.3203125" customWidth="1"/>
    <col min="7" max="7" width="17.05078125" customWidth="1"/>
    <col min="8" max="11" width="16.9140625" customWidth="1"/>
    <col min="12" max="12" width="17.05078125" customWidth="1"/>
    <col min="13" max="27" width="16.37109375" customWidth="1"/>
  </cols>
  <sheetData>
    <row r="1" spans="1:27" ht="149.25" customHeight="1" x14ac:dyDescent="0.15">
      <c r="A1" s="73"/>
      <c r="B1" s="273"/>
      <c r="C1" s="274"/>
      <c r="D1" s="274"/>
      <c r="E1" s="274"/>
      <c r="F1" s="274"/>
      <c r="G1" s="274"/>
      <c r="H1" s="274"/>
      <c r="I1" s="274"/>
      <c r="J1" s="274"/>
      <c r="K1" s="274"/>
      <c r="L1" s="275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</row>
    <row r="2" spans="1:27" ht="23.25" customHeight="1" x14ac:dyDescent="0.15">
      <c r="A2" s="73"/>
      <c r="B2" s="74"/>
      <c r="C2" s="276" t="s">
        <v>119</v>
      </c>
      <c r="D2" s="277"/>
      <c r="E2" s="277"/>
      <c r="F2" s="278"/>
      <c r="G2" s="75"/>
      <c r="H2" s="73"/>
      <c r="I2" s="73"/>
      <c r="J2" s="73"/>
      <c r="K2" s="73"/>
      <c r="L2" s="76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</row>
    <row r="3" spans="1:27" ht="21.75" customHeight="1" x14ac:dyDescent="0.2">
      <c r="A3" s="73"/>
      <c r="B3" s="73"/>
      <c r="C3" s="77" t="s">
        <v>120</v>
      </c>
      <c r="D3" s="77" t="s">
        <v>47</v>
      </c>
      <c r="E3" s="77" t="s">
        <v>121</v>
      </c>
      <c r="F3" s="77" t="s">
        <v>122</v>
      </c>
      <c r="G3" s="73"/>
      <c r="H3" s="73"/>
      <c r="I3" s="73"/>
      <c r="J3" s="73"/>
      <c r="K3" s="73"/>
      <c r="L3" s="76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</row>
    <row r="4" spans="1:27" ht="15" customHeight="1" x14ac:dyDescent="0.15">
      <c r="A4" s="73"/>
      <c r="B4" s="74"/>
      <c r="C4" s="78"/>
      <c r="D4" s="79"/>
      <c r="E4" s="80"/>
      <c r="F4" s="81"/>
      <c r="G4" s="82"/>
      <c r="H4" s="82"/>
      <c r="I4" s="82"/>
      <c r="J4" s="82"/>
      <c r="K4" s="82"/>
      <c r="L4" s="45"/>
      <c r="M4" s="45"/>
      <c r="N4" s="45"/>
      <c r="O4" s="45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27" ht="15" customHeight="1" x14ac:dyDescent="0.15">
      <c r="A5" s="73"/>
      <c r="B5" s="74"/>
      <c r="C5" s="83"/>
      <c r="D5" s="84"/>
      <c r="E5" s="85"/>
      <c r="F5" s="86"/>
      <c r="G5" s="82"/>
      <c r="H5" s="82"/>
      <c r="I5" s="82"/>
      <c r="J5" s="82"/>
      <c r="K5" s="82"/>
      <c r="L5" s="45"/>
      <c r="M5" s="45"/>
      <c r="N5" s="45"/>
      <c r="O5" s="45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</row>
    <row r="6" spans="1:27" ht="15" customHeight="1" x14ac:dyDescent="0.15">
      <c r="A6" s="73"/>
      <c r="B6" s="74"/>
      <c r="C6" s="83"/>
      <c r="D6" s="84"/>
      <c r="E6" s="85"/>
      <c r="F6" s="86"/>
      <c r="G6" s="82"/>
      <c r="H6" s="82"/>
      <c r="I6" s="82"/>
      <c r="J6" s="82"/>
      <c r="K6" s="82"/>
      <c r="L6" s="45"/>
      <c r="M6" s="45"/>
      <c r="N6" s="45"/>
      <c r="O6" s="45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</row>
    <row r="7" spans="1:27" ht="15" customHeight="1" x14ac:dyDescent="0.15">
      <c r="A7" s="73"/>
      <c r="B7" s="74"/>
      <c r="C7" s="83"/>
      <c r="D7" s="84"/>
      <c r="E7" s="87"/>
      <c r="F7" s="86"/>
      <c r="G7" s="82"/>
      <c r="H7" s="82"/>
      <c r="I7" s="82"/>
      <c r="J7" s="82"/>
      <c r="K7" s="82"/>
      <c r="L7" s="45"/>
      <c r="M7" s="45"/>
      <c r="N7" s="45"/>
      <c r="O7" s="45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</row>
    <row r="8" spans="1:27" ht="15" customHeight="1" x14ac:dyDescent="0.15">
      <c r="A8" s="73"/>
      <c r="B8" s="74"/>
      <c r="C8" s="83"/>
      <c r="D8" s="84"/>
      <c r="E8" s="85"/>
      <c r="F8" s="86"/>
      <c r="G8" s="82"/>
      <c r="H8" s="82"/>
      <c r="I8" s="82"/>
      <c r="J8" s="82"/>
      <c r="K8" s="82"/>
      <c r="L8" s="45"/>
      <c r="M8" s="45"/>
      <c r="N8" s="45"/>
      <c r="O8" s="45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</row>
    <row r="9" spans="1:27" ht="15" customHeight="1" x14ac:dyDescent="0.15">
      <c r="A9" s="73"/>
      <c r="B9" s="74"/>
      <c r="C9" s="83"/>
      <c r="D9" s="84"/>
      <c r="E9" s="85"/>
      <c r="F9" s="86"/>
      <c r="G9" s="82"/>
      <c r="H9" s="82"/>
      <c r="I9" s="82"/>
      <c r="J9" s="82"/>
      <c r="K9" s="82"/>
      <c r="L9" s="45"/>
      <c r="M9" s="45"/>
      <c r="N9" s="45"/>
      <c r="O9" s="45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</row>
    <row r="10" spans="1:27" ht="15" customHeight="1" x14ac:dyDescent="0.15">
      <c r="A10" s="73"/>
      <c r="B10" s="74"/>
      <c r="C10" s="83"/>
      <c r="D10" s="84"/>
      <c r="E10" s="85"/>
      <c r="F10" s="86"/>
      <c r="G10" s="82"/>
      <c r="H10" s="82"/>
      <c r="I10" s="82"/>
      <c r="J10" s="82"/>
      <c r="K10" s="82"/>
      <c r="L10" s="45"/>
      <c r="M10" s="45"/>
      <c r="N10" s="45"/>
      <c r="O10" s="45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</row>
    <row r="11" spans="1:27" ht="19.5" customHeight="1" x14ac:dyDescent="0.15">
      <c r="A11" s="73"/>
      <c r="B11" s="88"/>
      <c r="C11" s="89"/>
      <c r="D11" s="89"/>
      <c r="E11" s="89"/>
      <c r="F11" s="89"/>
      <c r="G11" s="88"/>
      <c r="H11" s="73"/>
      <c r="I11" s="73"/>
      <c r="J11" s="73"/>
      <c r="K11" s="73"/>
      <c r="L11" s="76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</row>
    <row r="12" spans="1:27" ht="23.25" customHeight="1" x14ac:dyDescent="0.15">
      <c r="A12" s="90"/>
      <c r="B12" s="279" t="s">
        <v>123</v>
      </c>
      <c r="C12" s="277"/>
      <c r="D12" s="277"/>
      <c r="E12" s="277"/>
      <c r="F12" s="277"/>
      <c r="G12" s="277"/>
      <c r="H12" s="277"/>
      <c r="I12" s="73"/>
      <c r="J12" s="73"/>
      <c r="K12" s="73"/>
      <c r="L12" s="76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</row>
    <row r="13" spans="1:27" ht="21.75" customHeight="1" x14ac:dyDescent="0.15">
      <c r="A13" s="91"/>
      <c r="B13" s="92" t="s">
        <v>124</v>
      </c>
      <c r="C13" s="92" t="s">
        <v>125</v>
      </c>
      <c r="D13" s="92" t="s">
        <v>126</v>
      </c>
      <c r="E13" s="92" t="s">
        <v>127</v>
      </c>
      <c r="F13" s="92" t="s">
        <v>128</v>
      </c>
      <c r="G13" s="92" t="s">
        <v>129</v>
      </c>
      <c r="H13" s="92" t="s">
        <v>116</v>
      </c>
      <c r="I13" s="82"/>
      <c r="J13" s="73"/>
      <c r="K13" s="73"/>
      <c r="L13" s="76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</row>
    <row r="14" spans="1:27" ht="15" customHeight="1" x14ac:dyDescent="0.15">
      <c r="A14" s="93"/>
      <c r="B14" s="94" t="s">
        <v>104</v>
      </c>
      <c r="C14" s="95"/>
      <c r="D14" s="95"/>
      <c r="E14" s="95"/>
      <c r="F14" s="95"/>
      <c r="G14" s="96"/>
      <c r="H14" s="96">
        <f t="shared" ref="H14:H19" si="0">C14-D14-E14-F14-G14</f>
        <v>0</v>
      </c>
      <c r="I14" s="82"/>
      <c r="J14" s="73"/>
      <c r="K14" s="73"/>
      <c r="L14" s="76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</row>
    <row r="15" spans="1:27" ht="15" customHeight="1" x14ac:dyDescent="0.2">
      <c r="A15" s="93"/>
      <c r="B15" s="97" t="s">
        <v>130</v>
      </c>
      <c r="C15" s="98"/>
      <c r="D15" s="98"/>
      <c r="E15" s="98"/>
      <c r="F15" s="98"/>
      <c r="G15" s="99"/>
      <c r="H15" s="99">
        <f t="shared" si="0"/>
        <v>0</v>
      </c>
      <c r="I15" s="82"/>
      <c r="J15" s="73"/>
      <c r="K15" s="73"/>
      <c r="L15" s="76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</row>
    <row r="16" spans="1:27" ht="15" customHeight="1" x14ac:dyDescent="0.15">
      <c r="A16" s="93"/>
      <c r="B16" s="97" t="s">
        <v>131</v>
      </c>
      <c r="C16" s="98"/>
      <c r="D16" s="98"/>
      <c r="E16" s="98"/>
      <c r="F16" s="98"/>
      <c r="G16" s="99"/>
      <c r="H16" s="99">
        <f t="shared" si="0"/>
        <v>0</v>
      </c>
      <c r="I16" s="82"/>
      <c r="J16" s="73"/>
      <c r="K16" s="73"/>
      <c r="L16" s="76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</row>
    <row r="17" spans="1:27" ht="19.5" customHeight="1" x14ac:dyDescent="0.2">
      <c r="A17" s="93"/>
      <c r="B17" s="97" t="s">
        <v>132</v>
      </c>
      <c r="C17" s="98"/>
      <c r="D17" s="98"/>
      <c r="E17" s="98"/>
      <c r="F17" s="98"/>
      <c r="G17" s="99"/>
      <c r="H17" s="99">
        <f t="shared" si="0"/>
        <v>0</v>
      </c>
      <c r="I17" s="82"/>
      <c r="J17" s="73"/>
      <c r="K17" s="73"/>
      <c r="L17" s="76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" customHeight="1" x14ac:dyDescent="0.15">
      <c r="A18" s="93"/>
      <c r="B18" s="97" t="s">
        <v>73</v>
      </c>
      <c r="C18" s="86"/>
      <c r="D18" s="98"/>
      <c r="E18" s="98"/>
      <c r="F18" s="98"/>
      <c r="G18" s="99"/>
      <c r="H18" s="99">
        <f t="shared" si="0"/>
        <v>0</v>
      </c>
      <c r="I18" s="82"/>
      <c r="J18" s="73"/>
      <c r="K18" s="73"/>
      <c r="L18" s="76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</row>
    <row r="19" spans="1:27" ht="15" customHeight="1" x14ac:dyDescent="0.15">
      <c r="A19" s="93"/>
      <c r="B19" s="97" t="s">
        <v>133</v>
      </c>
      <c r="C19" s="86"/>
      <c r="D19" s="98"/>
      <c r="E19" s="98"/>
      <c r="F19" s="98"/>
      <c r="G19" s="99"/>
      <c r="H19" s="99">
        <f t="shared" si="0"/>
        <v>0</v>
      </c>
      <c r="I19" s="82"/>
      <c r="J19" s="73"/>
      <c r="K19" s="73"/>
      <c r="L19" s="76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8.75" customHeight="1" x14ac:dyDescent="0.15">
      <c r="A20" s="93"/>
      <c r="B20" s="97" t="s">
        <v>134</v>
      </c>
      <c r="C20" s="100"/>
      <c r="D20" s="98"/>
      <c r="E20" s="98"/>
      <c r="F20" s="98"/>
      <c r="G20" s="99"/>
      <c r="H20" s="99"/>
      <c r="I20" s="82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</row>
    <row r="21" spans="1:27" ht="17.25" customHeight="1" x14ac:dyDescent="0.1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</row>
    <row r="22" spans="1:27" ht="19.5" customHeight="1" x14ac:dyDescent="0.1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</row>
    <row r="23" spans="1:27" ht="19.5" customHeight="1" x14ac:dyDescent="0.1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</row>
    <row r="24" spans="1:27" ht="19.5" customHeight="1" x14ac:dyDescent="0.15">
      <c r="A24" s="39"/>
      <c r="B24" s="39"/>
      <c r="C24" s="39"/>
      <c r="D24" s="101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</row>
    <row r="25" spans="1:27" ht="19.5" customHeight="1" x14ac:dyDescent="0.15">
      <c r="A25" s="39"/>
      <c r="B25" s="39"/>
      <c r="C25" s="39"/>
      <c r="D25" s="101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</row>
    <row r="26" spans="1:27" ht="19.5" customHeight="1" x14ac:dyDescent="0.15">
      <c r="A26" s="39"/>
      <c r="B26" s="39"/>
      <c r="C26" s="39"/>
      <c r="D26" s="101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</row>
    <row r="27" spans="1:27" ht="19.5" customHeight="1" x14ac:dyDescent="0.15">
      <c r="A27" s="39"/>
      <c r="B27" s="39"/>
      <c r="C27" s="39"/>
      <c r="D27" s="101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</row>
    <row r="28" spans="1:27" ht="19.5" customHeight="1" x14ac:dyDescent="0.15">
      <c r="A28" s="39"/>
      <c r="B28" s="39"/>
      <c r="C28" s="39"/>
      <c r="D28" s="101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</row>
    <row r="29" spans="1:27" ht="19.5" customHeight="1" x14ac:dyDescent="0.1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</row>
    <row r="30" spans="1:27" ht="19.5" customHeight="1" x14ac:dyDescent="0.1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</row>
    <row r="31" spans="1:27" ht="19.5" customHeight="1" x14ac:dyDescent="0.1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9.5" customHeight="1" x14ac:dyDescent="0.1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</row>
    <row r="33" spans="1:27" ht="19.5" customHeight="1" x14ac:dyDescent="0.1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</row>
    <row r="34" spans="1:27" ht="19.5" customHeight="1" x14ac:dyDescent="0.1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</row>
    <row r="35" spans="1:27" ht="19.5" customHeight="1" x14ac:dyDescent="0.1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</row>
    <row r="36" spans="1:27" ht="19.5" customHeight="1" x14ac:dyDescent="0.1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</row>
    <row r="37" spans="1:27" ht="19.5" customHeight="1" x14ac:dyDescent="0.1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</row>
    <row r="38" spans="1:27" ht="19.5" customHeight="1" x14ac:dyDescent="0.1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</row>
    <row r="39" spans="1:27" ht="19.5" customHeight="1" x14ac:dyDescent="0.1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</row>
    <row r="40" spans="1:27" ht="19.5" customHeight="1" x14ac:dyDescent="0.1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</row>
    <row r="41" spans="1:27" ht="19.5" customHeight="1" x14ac:dyDescent="0.1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</row>
    <row r="42" spans="1:27" ht="19.5" customHeight="1" x14ac:dyDescent="0.1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</row>
    <row r="43" spans="1:27" ht="19.5" customHeight="1" x14ac:dyDescent="0.1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</row>
    <row r="44" spans="1:27" ht="19.5" customHeight="1" x14ac:dyDescent="0.1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</row>
    <row r="45" spans="1:27" ht="19.5" customHeight="1" x14ac:dyDescent="0.1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</row>
    <row r="46" spans="1:27" ht="19.5" customHeight="1" x14ac:dyDescent="0.1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</row>
    <row r="47" spans="1:27" ht="19.5" customHeight="1" x14ac:dyDescent="0.1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</row>
    <row r="48" spans="1:27" ht="19.5" customHeight="1" x14ac:dyDescent="0.1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</row>
    <row r="49" spans="1:27" ht="19.5" customHeight="1" x14ac:dyDescent="0.1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</row>
    <row r="50" spans="1:27" ht="19.5" customHeight="1" x14ac:dyDescent="0.1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</row>
    <row r="51" spans="1:27" ht="19.5" customHeight="1" x14ac:dyDescent="0.1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</row>
    <row r="52" spans="1:27" ht="19.5" customHeight="1" x14ac:dyDescent="0.1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</row>
    <row r="53" spans="1:27" ht="19.5" customHeight="1" x14ac:dyDescent="0.1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</row>
    <row r="54" spans="1:27" ht="19.5" customHeight="1" x14ac:dyDescent="0.1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</row>
    <row r="55" spans="1:27" ht="19.5" customHeight="1" x14ac:dyDescent="0.1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</row>
    <row r="56" spans="1:27" ht="19.5" customHeight="1" x14ac:dyDescent="0.1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</row>
    <row r="57" spans="1:27" ht="19.5" customHeight="1" x14ac:dyDescent="0.1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</row>
    <row r="58" spans="1:27" ht="19.5" customHeight="1" x14ac:dyDescent="0.1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</row>
    <row r="59" spans="1:27" ht="19.5" customHeight="1" x14ac:dyDescent="0.1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</row>
    <row r="60" spans="1:27" ht="19.5" customHeight="1" x14ac:dyDescent="0.1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</row>
    <row r="61" spans="1:27" ht="19.5" customHeight="1" x14ac:dyDescent="0.1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</row>
    <row r="62" spans="1:27" ht="19.5" customHeight="1" x14ac:dyDescent="0.1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</row>
    <row r="63" spans="1:27" ht="19.5" customHeight="1" x14ac:dyDescent="0.1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</row>
    <row r="64" spans="1:27" ht="19.5" customHeight="1" x14ac:dyDescent="0.1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</row>
    <row r="65" spans="1:27" ht="19.5" customHeight="1" x14ac:dyDescent="0.1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</row>
    <row r="66" spans="1:27" ht="19.5" customHeight="1" x14ac:dyDescent="0.1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</row>
    <row r="67" spans="1:27" ht="19.5" customHeight="1" x14ac:dyDescent="0.1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</row>
    <row r="68" spans="1:27" ht="19.5" customHeight="1" x14ac:dyDescent="0.1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</row>
    <row r="69" spans="1:27" ht="19.5" customHeight="1" x14ac:dyDescent="0.1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</row>
    <row r="70" spans="1:27" ht="19.5" customHeight="1" x14ac:dyDescent="0.1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</row>
    <row r="71" spans="1:27" ht="19.5" customHeight="1" x14ac:dyDescent="0.1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</row>
    <row r="72" spans="1:27" ht="19.5" customHeight="1" x14ac:dyDescent="0.1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</row>
    <row r="73" spans="1:27" ht="19.5" customHeight="1" x14ac:dyDescent="0.1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</row>
    <row r="74" spans="1:27" ht="19.5" customHeight="1" x14ac:dyDescent="0.1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</row>
    <row r="75" spans="1:27" ht="19.5" customHeight="1" x14ac:dyDescent="0.1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</row>
    <row r="76" spans="1:27" ht="19.5" customHeight="1" x14ac:dyDescent="0.1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</row>
    <row r="77" spans="1:27" ht="19.5" customHeight="1" x14ac:dyDescent="0.1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</row>
    <row r="78" spans="1:27" ht="19.5" customHeight="1" x14ac:dyDescent="0.1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</row>
    <row r="79" spans="1:27" ht="19.5" customHeight="1" x14ac:dyDescent="0.1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</row>
    <row r="80" spans="1:27" ht="19.5" customHeight="1" x14ac:dyDescent="0.1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</row>
    <row r="81" spans="1:27" ht="19.5" customHeight="1" x14ac:dyDescent="0.1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</row>
    <row r="82" spans="1:27" ht="19.5" customHeight="1" x14ac:dyDescent="0.1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</row>
    <row r="83" spans="1:27" ht="19.5" customHeight="1" x14ac:dyDescent="0.1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</row>
    <row r="84" spans="1:27" ht="19.5" customHeight="1" x14ac:dyDescent="0.1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</row>
    <row r="85" spans="1:27" ht="19.5" customHeight="1" x14ac:dyDescent="0.1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</row>
    <row r="86" spans="1:27" ht="19.5" customHeight="1" x14ac:dyDescent="0.1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</row>
    <row r="87" spans="1:27" ht="19.5" customHeight="1" x14ac:dyDescent="0.1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</row>
    <row r="88" spans="1:27" ht="19.5" customHeight="1" x14ac:dyDescent="0.1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</row>
    <row r="89" spans="1:27" ht="19.5" customHeight="1" x14ac:dyDescent="0.1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</row>
    <row r="90" spans="1:27" ht="19.5" customHeight="1" x14ac:dyDescent="0.1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</row>
    <row r="91" spans="1:27" ht="19.5" customHeight="1" x14ac:dyDescent="0.1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</row>
    <row r="92" spans="1:27" ht="19.5" customHeight="1" x14ac:dyDescent="0.1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</row>
    <row r="93" spans="1:27" ht="19.5" customHeight="1" x14ac:dyDescent="0.1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</row>
    <row r="94" spans="1:27" ht="19.5" customHeight="1" x14ac:dyDescent="0.1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</row>
    <row r="95" spans="1:27" ht="19.5" customHeight="1" x14ac:dyDescent="0.1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</row>
    <row r="96" spans="1:27" ht="19.5" customHeight="1" x14ac:dyDescent="0.1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</row>
    <row r="97" spans="1:27" ht="19.5" customHeight="1" x14ac:dyDescent="0.1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</row>
    <row r="98" spans="1:27" ht="19.5" customHeight="1" x14ac:dyDescent="0.1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</row>
    <row r="99" spans="1:27" ht="19.5" customHeight="1" x14ac:dyDescent="0.1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</row>
    <row r="100" spans="1:27" ht="19.5" customHeight="1" x14ac:dyDescent="0.1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</row>
    <row r="101" spans="1:27" ht="19.5" customHeight="1" x14ac:dyDescent="0.1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</row>
    <row r="102" spans="1:27" ht="19.5" customHeight="1" x14ac:dyDescent="0.1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</row>
    <row r="103" spans="1:27" ht="19.5" customHeight="1" x14ac:dyDescent="0.1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</row>
    <row r="104" spans="1:27" ht="19.5" customHeight="1" x14ac:dyDescent="0.1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</row>
    <row r="105" spans="1:27" ht="19.5" customHeight="1" x14ac:dyDescent="0.1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</row>
    <row r="106" spans="1:27" ht="19.5" customHeight="1" x14ac:dyDescent="0.1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</row>
    <row r="107" spans="1:27" ht="19.5" customHeight="1" x14ac:dyDescent="0.1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</row>
    <row r="108" spans="1:27" ht="19.5" customHeight="1" x14ac:dyDescent="0.1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</row>
    <row r="109" spans="1:27" ht="19.5" customHeight="1" x14ac:dyDescent="0.1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</row>
    <row r="110" spans="1:27" ht="19.5" customHeight="1" x14ac:dyDescent="0.1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</row>
    <row r="111" spans="1:27" ht="19.5" customHeight="1" x14ac:dyDescent="0.1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</row>
    <row r="112" spans="1:27" ht="19.5" customHeight="1" x14ac:dyDescent="0.1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</row>
    <row r="113" spans="1:27" ht="19.5" customHeight="1" x14ac:dyDescent="0.1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</row>
    <row r="114" spans="1:27" ht="19.5" customHeight="1" x14ac:dyDescent="0.1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</row>
    <row r="115" spans="1:27" ht="19.5" customHeight="1" x14ac:dyDescent="0.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</row>
    <row r="116" spans="1:27" ht="19.5" customHeight="1" x14ac:dyDescent="0.1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</row>
    <row r="117" spans="1:27" ht="19.5" customHeight="1" x14ac:dyDescent="0.1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</row>
    <row r="118" spans="1:27" ht="19.5" customHeight="1" x14ac:dyDescent="0.1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</row>
    <row r="119" spans="1:27" ht="19.5" customHeight="1" x14ac:dyDescent="0.1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</row>
    <row r="120" spans="1:27" ht="19.5" customHeight="1" x14ac:dyDescent="0.1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</row>
    <row r="121" spans="1:27" ht="19.5" customHeight="1" x14ac:dyDescent="0.1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</row>
    <row r="122" spans="1:27" ht="19.5" customHeight="1" x14ac:dyDescent="0.1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</row>
    <row r="123" spans="1:27" ht="19.5" customHeight="1" x14ac:dyDescent="0.1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</row>
    <row r="124" spans="1:27" ht="19.5" customHeight="1" x14ac:dyDescent="0.1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</row>
    <row r="125" spans="1:27" ht="19.5" customHeight="1" x14ac:dyDescent="0.1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</row>
    <row r="126" spans="1:27" ht="19.5" customHeight="1" x14ac:dyDescent="0.1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</row>
    <row r="127" spans="1:27" ht="19.5" customHeight="1" x14ac:dyDescent="0.1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</row>
    <row r="128" spans="1:27" ht="19.5" customHeight="1" x14ac:dyDescent="0.1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</row>
    <row r="129" spans="1:27" ht="19.5" customHeight="1" x14ac:dyDescent="0.1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</row>
    <row r="130" spans="1:27" ht="19.5" customHeight="1" x14ac:dyDescent="0.1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</row>
    <row r="131" spans="1:27" ht="19.5" customHeight="1" x14ac:dyDescent="0.1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</row>
    <row r="132" spans="1:27" ht="19.5" customHeight="1" x14ac:dyDescent="0.1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</row>
    <row r="133" spans="1:27" ht="19.5" customHeight="1" x14ac:dyDescent="0.1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</row>
    <row r="134" spans="1:27" ht="19.5" customHeight="1" x14ac:dyDescent="0.1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</row>
    <row r="135" spans="1:27" ht="19.5" customHeight="1" x14ac:dyDescent="0.1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</row>
    <row r="136" spans="1:27" ht="19.5" customHeight="1" x14ac:dyDescent="0.1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</row>
    <row r="137" spans="1:27" ht="19.5" customHeight="1" x14ac:dyDescent="0.1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</row>
    <row r="138" spans="1:27" ht="19.5" customHeight="1" x14ac:dyDescent="0.1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</row>
    <row r="139" spans="1:27" ht="19.5" customHeight="1" x14ac:dyDescent="0.1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</row>
    <row r="140" spans="1:27" ht="19.5" customHeight="1" x14ac:dyDescent="0.1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</row>
    <row r="141" spans="1:27" ht="19.5" customHeight="1" x14ac:dyDescent="0.1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</row>
    <row r="142" spans="1:27" ht="19.5" customHeight="1" x14ac:dyDescent="0.1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</row>
    <row r="143" spans="1:27" ht="19.5" customHeight="1" x14ac:dyDescent="0.1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</row>
    <row r="144" spans="1:27" ht="19.5" customHeight="1" x14ac:dyDescent="0.15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</row>
    <row r="145" spans="1:27" ht="19.5" customHeight="1" x14ac:dyDescent="0.1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</row>
    <row r="146" spans="1:27" ht="19.5" customHeight="1" x14ac:dyDescent="0.1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</row>
    <row r="147" spans="1:27" ht="19.5" customHeight="1" x14ac:dyDescent="0.1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</row>
    <row r="148" spans="1:27" ht="19.5" customHeight="1" x14ac:dyDescent="0.1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</row>
    <row r="149" spans="1:27" ht="19.5" customHeight="1" x14ac:dyDescent="0.1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</row>
    <row r="150" spans="1:27" ht="19.5" customHeight="1" x14ac:dyDescent="0.1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</row>
    <row r="151" spans="1:27" ht="19.5" customHeight="1" x14ac:dyDescent="0.1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</row>
    <row r="152" spans="1:27" ht="19.5" customHeight="1" x14ac:dyDescent="0.1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</row>
    <row r="153" spans="1:27" ht="19.5" customHeight="1" x14ac:dyDescent="0.1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</row>
    <row r="154" spans="1:27" ht="19.5" customHeight="1" x14ac:dyDescent="0.1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</row>
    <row r="155" spans="1:27" ht="19.5" customHeight="1" x14ac:dyDescent="0.1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</row>
    <row r="156" spans="1:27" ht="19.5" customHeight="1" x14ac:dyDescent="0.1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</row>
    <row r="157" spans="1:27" ht="19.5" customHeight="1" x14ac:dyDescent="0.1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</row>
    <row r="158" spans="1:27" ht="19.5" customHeight="1" x14ac:dyDescent="0.1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</row>
    <row r="159" spans="1:27" ht="19.5" customHeight="1" x14ac:dyDescent="0.1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</row>
    <row r="160" spans="1:27" ht="19.5" customHeight="1" x14ac:dyDescent="0.1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</row>
    <row r="161" spans="1:27" ht="19.5" customHeight="1" x14ac:dyDescent="0.1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</row>
    <row r="162" spans="1:27" ht="19.5" customHeight="1" x14ac:dyDescent="0.1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</row>
    <row r="163" spans="1:27" ht="19.5" customHeight="1" x14ac:dyDescent="0.1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</row>
    <row r="164" spans="1:27" ht="19.5" customHeight="1" x14ac:dyDescent="0.1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</row>
    <row r="165" spans="1:27" ht="19.5" customHeight="1" x14ac:dyDescent="0.1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</row>
    <row r="166" spans="1:27" ht="19.5" customHeight="1" x14ac:dyDescent="0.15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</row>
    <row r="167" spans="1:27" ht="19.5" customHeight="1" x14ac:dyDescent="0.1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</row>
    <row r="168" spans="1:27" ht="19.5" customHeight="1" x14ac:dyDescent="0.15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</row>
    <row r="169" spans="1:27" ht="19.5" customHeight="1" x14ac:dyDescent="0.15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</row>
    <row r="170" spans="1:27" ht="19.5" customHeight="1" x14ac:dyDescent="0.15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</row>
    <row r="171" spans="1:27" ht="19.5" customHeight="1" x14ac:dyDescent="0.1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</row>
    <row r="172" spans="1:27" ht="19.5" customHeight="1" x14ac:dyDescent="0.1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</row>
    <row r="173" spans="1:27" ht="19.5" customHeight="1" x14ac:dyDescent="0.15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</row>
    <row r="174" spans="1:27" ht="19.5" customHeight="1" x14ac:dyDescent="0.15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</row>
    <row r="175" spans="1:27" ht="19.5" customHeight="1" x14ac:dyDescent="0.1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</row>
    <row r="176" spans="1:27" ht="19.5" customHeight="1" x14ac:dyDescent="0.15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</row>
    <row r="177" spans="1:27" ht="19.5" customHeight="1" x14ac:dyDescent="0.1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</row>
    <row r="178" spans="1:27" ht="19.5" customHeight="1" x14ac:dyDescent="0.15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</row>
    <row r="179" spans="1:27" ht="19.5" customHeight="1" x14ac:dyDescent="0.15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</row>
    <row r="180" spans="1:27" ht="19.5" customHeight="1" x14ac:dyDescent="0.1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</row>
    <row r="181" spans="1:27" ht="19.5" customHeight="1" x14ac:dyDescent="0.15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</row>
    <row r="182" spans="1:27" ht="19.5" customHeight="1" x14ac:dyDescent="0.15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</row>
    <row r="183" spans="1:27" ht="19.5" customHeight="1" x14ac:dyDescent="0.15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</row>
    <row r="184" spans="1:27" ht="19.5" customHeight="1" x14ac:dyDescent="0.15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</row>
    <row r="185" spans="1:27" ht="19.5" customHeight="1" x14ac:dyDescent="0.1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</row>
    <row r="186" spans="1:27" ht="19.5" customHeight="1" x14ac:dyDescent="0.15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</row>
    <row r="187" spans="1:27" ht="19.5" customHeight="1" x14ac:dyDescent="0.15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</row>
    <row r="188" spans="1:27" ht="19.5" customHeight="1" x14ac:dyDescent="0.1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</row>
    <row r="189" spans="1:27" ht="19.5" customHeight="1" x14ac:dyDescent="0.15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</row>
    <row r="190" spans="1:27" ht="19.5" customHeight="1" x14ac:dyDescent="0.15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</row>
    <row r="191" spans="1:27" ht="19.5" customHeight="1" x14ac:dyDescent="0.15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</row>
    <row r="192" spans="1:27" ht="19.5" customHeight="1" x14ac:dyDescent="0.1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</row>
    <row r="193" spans="1:27" ht="19.5" customHeight="1" x14ac:dyDescent="0.15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</row>
    <row r="194" spans="1:27" ht="19.5" customHeight="1" x14ac:dyDescent="0.15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</row>
    <row r="195" spans="1:27" ht="19.5" customHeight="1" x14ac:dyDescent="0.1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</row>
    <row r="196" spans="1:27" ht="19.5" customHeight="1" x14ac:dyDescent="0.15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</row>
    <row r="197" spans="1:27" ht="19.5" customHeight="1" x14ac:dyDescent="0.15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</row>
    <row r="198" spans="1:27" ht="19.5" customHeight="1" x14ac:dyDescent="0.1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</row>
    <row r="199" spans="1:27" ht="19.5" customHeight="1" x14ac:dyDescent="0.15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</row>
    <row r="200" spans="1:27" ht="19.5" customHeight="1" x14ac:dyDescent="0.15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</row>
    <row r="201" spans="1:27" ht="19.5" customHeight="1" x14ac:dyDescent="0.1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</row>
    <row r="202" spans="1:27" ht="19.5" customHeight="1" x14ac:dyDescent="0.15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</row>
    <row r="203" spans="1:27" ht="19.5" customHeight="1" x14ac:dyDescent="0.15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</row>
    <row r="204" spans="1:27" ht="19.5" customHeight="1" x14ac:dyDescent="0.15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</row>
    <row r="205" spans="1:27" ht="19.5" customHeight="1" x14ac:dyDescent="0.1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</row>
    <row r="206" spans="1:27" ht="19.5" customHeight="1" x14ac:dyDescent="0.15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</row>
    <row r="207" spans="1:27" ht="19.5" customHeight="1" x14ac:dyDescent="0.15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</row>
    <row r="208" spans="1:27" ht="19.5" customHeight="1" x14ac:dyDescent="0.15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</row>
    <row r="209" spans="1:27" ht="19.5" customHeight="1" x14ac:dyDescent="0.15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</row>
    <row r="210" spans="1:27" ht="19.5" customHeight="1" x14ac:dyDescent="0.15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</row>
    <row r="211" spans="1:27" ht="19.5" customHeight="1" x14ac:dyDescent="0.15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</row>
    <row r="212" spans="1:27" ht="19.5" customHeight="1" x14ac:dyDescent="0.15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</row>
    <row r="213" spans="1:27" ht="19.5" customHeight="1" x14ac:dyDescent="0.15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</row>
    <row r="214" spans="1:27" ht="19.5" customHeight="1" x14ac:dyDescent="0.15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</row>
    <row r="215" spans="1:27" ht="19.5" customHeight="1" x14ac:dyDescent="0.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</row>
    <row r="216" spans="1:27" ht="19.5" customHeight="1" x14ac:dyDescent="0.15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</row>
    <row r="217" spans="1:27" ht="19.5" customHeight="1" x14ac:dyDescent="0.15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</row>
    <row r="218" spans="1:27" ht="19.5" customHeight="1" x14ac:dyDescent="0.15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</row>
    <row r="219" spans="1:27" ht="19.5" customHeight="1" x14ac:dyDescent="0.15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</row>
    <row r="220" spans="1:27" ht="19.5" customHeight="1" x14ac:dyDescent="0.15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</row>
    <row r="221" spans="1:27" ht="15.75" customHeight="1" x14ac:dyDescent="0.15"/>
    <row r="222" spans="1:27" ht="15.75" customHeight="1" x14ac:dyDescent="0.15"/>
    <row r="223" spans="1:27" ht="15.75" customHeight="1" x14ac:dyDescent="0.15"/>
    <row r="224" spans="1:27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mergeCells count="3">
    <mergeCell ref="B1:L1"/>
    <mergeCell ref="C2:F2"/>
    <mergeCell ref="B12:H12"/>
  </mergeCells>
  <pageMargins left="1" right="1" top="1" bottom="1" header="0" footer="0"/>
  <pageSetup orientation="portrait"/>
  <headerFooter>
    <oddFooter>&amp;C000000&amp;P&amp;R_x000D_&amp;1#&amp;"Calibri"&amp;10&amp;K008000 [ CLASSIFICAÇÃO: PÚBLICA ]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1000"/>
  <sheetViews>
    <sheetView showGridLines="0" workbookViewId="0">
      <selection activeCell="K15" sqref="K15"/>
    </sheetView>
  </sheetViews>
  <sheetFormatPr defaultColWidth="14.4765625" defaultRowHeight="15" customHeight="1" x14ac:dyDescent="0.15"/>
  <cols>
    <col min="1" max="1" width="8.1171875" customWidth="1"/>
    <col min="2" max="2" width="27.875" customWidth="1"/>
    <col min="3" max="3" width="22.8671875" customWidth="1"/>
    <col min="4" max="5" width="20.1640625" customWidth="1"/>
    <col min="6" max="6" width="20.02734375" customWidth="1"/>
    <col min="7" max="7" width="16.9140625" hidden="1" customWidth="1"/>
    <col min="8" max="8" width="15.15625" hidden="1" customWidth="1"/>
    <col min="9" max="12" width="16.37109375" customWidth="1"/>
    <col min="13" max="13" width="1.62109375" customWidth="1"/>
    <col min="14" max="26" width="8.66015625" customWidth="1"/>
  </cols>
  <sheetData>
    <row r="1" spans="1:13" ht="113.25" customHeight="1" x14ac:dyDescent="0.15">
      <c r="A1" s="137"/>
      <c r="B1" s="14"/>
      <c r="C1" s="14"/>
      <c r="D1" s="14"/>
      <c r="E1" s="14"/>
      <c r="F1" s="280"/>
      <c r="G1" s="281"/>
      <c r="H1" s="281"/>
      <c r="I1" s="281"/>
      <c r="J1" s="14"/>
      <c r="K1" s="14"/>
      <c r="L1" s="14"/>
    </row>
    <row r="2" spans="1:13" ht="3" hidden="1" customHeight="1" x14ac:dyDescent="0.15">
      <c r="A2" s="14"/>
      <c r="B2" s="138"/>
      <c r="C2" s="138"/>
      <c r="D2" s="138"/>
      <c r="E2" s="138"/>
      <c r="F2" s="138"/>
      <c r="G2" s="138"/>
      <c r="H2" s="138"/>
      <c r="I2" s="138"/>
      <c r="J2" s="139"/>
      <c r="K2" s="40"/>
      <c r="L2" s="40"/>
    </row>
    <row r="3" spans="1:13" ht="17.25" customHeight="1" x14ac:dyDescent="0.15">
      <c r="A3" s="140"/>
      <c r="B3" s="282" t="s">
        <v>156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</row>
    <row r="4" spans="1:13" ht="14.25" customHeight="1" x14ac:dyDescent="0.15">
      <c r="A4" s="140"/>
      <c r="B4" s="283"/>
      <c r="C4" s="277"/>
      <c r="D4" s="277"/>
      <c r="E4" s="277"/>
      <c r="F4" s="277"/>
      <c r="G4" s="278"/>
      <c r="H4" s="39"/>
      <c r="I4" s="39"/>
      <c r="J4" s="39"/>
      <c r="K4" s="39"/>
      <c r="L4" s="39"/>
    </row>
    <row r="5" spans="1:13" ht="27" customHeight="1" x14ac:dyDescent="0.15">
      <c r="A5" s="137"/>
      <c r="B5" s="141" t="s">
        <v>157</v>
      </c>
      <c r="C5" s="142" t="s">
        <v>19</v>
      </c>
      <c r="D5" s="142" t="s">
        <v>47</v>
      </c>
      <c r="E5" s="142" t="s">
        <v>49</v>
      </c>
      <c r="F5" s="142" t="s">
        <v>51</v>
      </c>
      <c r="G5" s="142" t="s">
        <v>158</v>
      </c>
      <c r="H5" s="142" t="s">
        <v>159</v>
      </c>
      <c r="I5" s="142" t="s">
        <v>160</v>
      </c>
      <c r="J5" s="142" t="s">
        <v>55</v>
      </c>
      <c r="K5" s="142" t="s">
        <v>161</v>
      </c>
      <c r="L5" s="142" t="s">
        <v>162</v>
      </c>
      <c r="M5" s="39"/>
    </row>
    <row r="6" spans="1:13" ht="22.5" customHeight="1" x14ac:dyDescent="0.15">
      <c r="A6" s="137"/>
      <c r="B6" s="143" t="s">
        <v>163</v>
      </c>
      <c r="C6" s="144"/>
      <c r="D6" s="42"/>
      <c r="E6" s="145"/>
      <c r="F6" s="42"/>
      <c r="G6" s="43">
        <f t="shared" ref="G6:G13" ca="1" si="0">E6-TODAY()</f>
        <v>-45750</v>
      </c>
      <c r="H6" s="43">
        <f t="shared" ref="H6:H13" ca="1" si="1">G6/30</f>
        <v>-1525</v>
      </c>
      <c r="I6" s="42">
        <f t="shared" ref="I6:I13" ca="1" si="2">(D6-F6)/H6</f>
        <v>0</v>
      </c>
      <c r="J6" s="43"/>
      <c r="K6" s="42">
        <f>SUM(C19:C30)+F6</f>
        <v>0</v>
      </c>
      <c r="L6" s="44" t="str">
        <f t="shared" ref="L6:L13" si="3">IFERROR((K6/D6),"")</f>
        <v/>
      </c>
      <c r="M6" s="39"/>
    </row>
    <row r="7" spans="1:13" ht="24.75" customHeight="1" x14ac:dyDescent="0.15">
      <c r="A7" s="137"/>
      <c r="B7" s="223" t="s">
        <v>197</v>
      </c>
      <c r="C7" s="144"/>
      <c r="D7" s="42"/>
      <c r="E7" s="145"/>
      <c r="F7" s="42"/>
      <c r="G7" s="43">
        <f t="shared" ca="1" si="0"/>
        <v>-45750</v>
      </c>
      <c r="H7" s="43">
        <f t="shared" ca="1" si="1"/>
        <v>-1525</v>
      </c>
      <c r="I7" s="42">
        <f t="shared" ca="1" si="2"/>
        <v>0</v>
      </c>
      <c r="J7" s="43"/>
      <c r="K7" s="42">
        <f>SUM(D19:D30)+F7</f>
        <v>0</v>
      </c>
      <c r="L7" s="44" t="str">
        <f t="shared" si="3"/>
        <v/>
      </c>
      <c r="M7" s="39"/>
    </row>
    <row r="8" spans="1:13" ht="21.75" customHeight="1" x14ac:dyDescent="0.15">
      <c r="A8" s="137"/>
      <c r="B8" s="223" t="s">
        <v>198</v>
      </c>
      <c r="C8" s="144"/>
      <c r="D8" s="42"/>
      <c r="E8" s="145"/>
      <c r="F8" s="42"/>
      <c r="G8" s="43">
        <f t="shared" ca="1" si="0"/>
        <v>-45750</v>
      </c>
      <c r="H8" s="43">
        <f t="shared" ca="1" si="1"/>
        <v>-1525</v>
      </c>
      <c r="I8" s="42">
        <f t="shared" ca="1" si="2"/>
        <v>0</v>
      </c>
      <c r="J8" s="43"/>
      <c r="K8" s="42">
        <f t="array" ref="K8">SUM(E19:E30+F8)</f>
        <v>0</v>
      </c>
      <c r="L8" s="44" t="str">
        <f t="shared" si="3"/>
        <v/>
      </c>
      <c r="M8" s="39"/>
    </row>
    <row r="9" spans="1:13" ht="24.75" customHeight="1" x14ac:dyDescent="0.15">
      <c r="A9" s="137"/>
      <c r="B9" s="146" t="s">
        <v>164</v>
      </c>
      <c r="C9" s="144"/>
      <c r="D9" s="42"/>
      <c r="E9" s="43"/>
      <c r="F9" s="42"/>
      <c r="G9" s="145">
        <f t="shared" ca="1" si="0"/>
        <v>-45750</v>
      </c>
      <c r="H9" s="145">
        <f t="shared" ca="1" si="1"/>
        <v>-1525</v>
      </c>
      <c r="I9" s="42">
        <f t="shared" ca="1" si="2"/>
        <v>0</v>
      </c>
      <c r="J9" s="43"/>
      <c r="K9" s="42">
        <f>SUM(F19:F30)+F9</f>
        <v>0</v>
      </c>
      <c r="L9" s="44" t="str">
        <f t="shared" si="3"/>
        <v/>
      </c>
      <c r="M9" s="39"/>
    </row>
    <row r="10" spans="1:13" ht="22.5" customHeight="1" x14ac:dyDescent="0.15">
      <c r="A10" s="137"/>
      <c r="B10" s="146" t="s">
        <v>165</v>
      </c>
      <c r="C10" s="144"/>
      <c r="D10" s="42"/>
      <c r="E10" s="43"/>
      <c r="F10" s="42"/>
      <c r="G10" s="145">
        <f t="shared" ca="1" si="0"/>
        <v>-45750</v>
      </c>
      <c r="H10" s="145">
        <f t="shared" ca="1" si="1"/>
        <v>-1525</v>
      </c>
      <c r="I10" s="42">
        <f t="shared" ca="1" si="2"/>
        <v>0</v>
      </c>
      <c r="J10" s="43"/>
      <c r="K10" s="42">
        <f>SUM(I19:I30)+F10</f>
        <v>0</v>
      </c>
      <c r="L10" s="44" t="str">
        <f t="shared" si="3"/>
        <v/>
      </c>
      <c r="M10" s="39"/>
    </row>
    <row r="11" spans="1:13" ht="24" customHeight="1" x14ac:dyDescent="0.15">
      <c r="A11" s="137"/>
      <c r="B11" s="146" t="s">
        <v>166</v>
      </c>
      <c r="C11" s="144"/>
      <c r="D11" s="42"/>
      <c r="E11" s="43"/>
      <c r="F11" s="42"/>
      <c r="G11" s="145">
        <f t="shared" ca="1" si="0"/>
        <v>-45750</v>
      </c>
      <c r="H11" s="145">
        <f t="shared" ca="1" si="1"/>
        <v>-1525</v>
      </c>
      <c r="I11" s="42">
        <f t="shared" ca="1" si="2"/>
        <v>0</v>
      </c>
      <c r="J11" s="43"/>
      <c r="K11" s="42">
        <f>SUM(J19:J30)+F11</f>
        <v>0</v>
      </c>
      <c r="L11" s="44" t="str">
        <f t="shared" si="3"/>
        <v/>
      </c>
      <c r="M11" s="39"/>
    </row>
    <row r="12" spans="1:13" ht="22.5" customHeight="1" x14ac:dyDescent="0.15">
      <c r="A12" s="137"/>
      <c r="B12" s="146" t="s">
        <v>167</v>
      </c>
      <c r="C12" s="144"/>
      <c r="D12" s="42"/>
      <c r="E12" s="43"/>
      <c r="F12" s="42"/>
      <c r="G12" s="145">
        <f t="shared" ca="1" si="0"/>
        <v>-45750</v>
      </c>
      <c r="H12" s="145">
        <f t="shared" ca="1" si="1"/>
        <v>-1525</v>
      </c>
      <c r="I12" s="42">
        <f t="shared" ca="1" si="2"/>
        <v>0</v>
      </c>
      <c r="J12" s="43"/>
      <c r="K12" s="42">
        <f>SUM(K19:K30)+F12</f>
        <v>0</v>
      </c>
      <c r="L12" s="44" t="str">
        <f t="shared" si="3"/>
        <v/>
      </c>
      <c r="M12" s="39"/>
    </row>
    <row r="13" spans="1:13" ht="21.75" customHeight="1" x14ac:dyDescent="0.15">
      <c r="A13" s="147"/>
      <c r="B13" s="148" t="s">
        <v>168</v>
      </c>
      <c r="C13" s="149"/>
      <c r="D13" s="150"/>
      <c r="E13" s="151"/>
      <c r="F13" s="150"/>
      <c r="G13" s="152">
        <f t="shared" ca="1" si="0"/>
        <v>-45750</v>
      </c>
      <c r="H13" s="152">
        <f t="shared" ca="1" si="1"/>
        <v>-1525</v>
      </c>
      <c r="I13" s="150">
        <f t="shared" ca="1" si="2"/>
        <v>0</v>
      </c>
      <c r="J13" s="151"/>
      <c r="K13" s="150">
        <f>SUM(L19:L30)+F13</f>
        <v>0</v>
      </c>
      <c r="L13" s="153" t="str">
        <f t="shared" si="3"/>
        <v/>
      </c>
      <c r="M13" s="39"/>
    </row>
    <row r="14" spans="1:13" ht="19.5" customHeight="1" x14ac:dyDescent="0.15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</row>
    <row r="15" spans="1:13" ht="19.5" customHeight="1" x14ac:dyDescent="0.15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</row>
    <row r="16" spans="1:13" ht="19.5" customHeight="1" x14ac:dyDescent="0.15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</row>
    <row r="17" spans="1:12" ht="19.5" customHeight="1" x14ac:dyDescent="0.15">
      <c r="A17" s="154"/>
      <c r="B17" s="284" t="s">
        <v>203</v>
      </c>
      <c r="C17" s="285"/>
      <c r="D17" s="285"/>
      <c r="E17" s="285"/>
      <c r="F17" s="285"/>
      <c r="G17" s="285"/>
      <c r="H17" s="285"/>
      <c r="I17" s="285"/>
      <c r="J17" s="285"/>
      <c r="K17" s="285"/>
      <c r="L17" s="286"/>
    </row>
    <row r="18" spans="1:12" ht="25.5" customHeight="1" x14ac:dyDescent="0.15">
      <c r="A18" s="137"/>
      <c r="B18" s="155"/>
      <c r="C18" s="156" t="str">
        <f>B6</f>
        <v>Reserva de emergência</v>
      </c>
      <c r="D18" s="156" t="str">
        <f>$B$7</f>
        <v>Quitar dívidas</v>
      </c>
      <c r="E18" s="156" t="str">
        <f>$B$8</f>
        <v>Viagem em família</v>
      </c>
      <c r="F18" s="156" t="str">
        <f>$B$9</f>
        <v>Meta 4</v>
      </c>
      <c r="G18" s="156" t="str">
        <f>$B$9</f>
        <v>Meta 4</v>
      </c>
      <c r="H18" s="156" t="str">
        <f>$B$9</f>
        <v>Meta 4</v>
      </c>
      <c r="I18" s="156" t="str">
        <f>$B$10</f>
        <v>Meta 5</v>
      </c>
      <c r="J18" s="156" t="str">
        <f>$B$11</f>
        <v>Meta 6</v>
      </c>
      <c r="K18" s="156" t="str">
        <f>$B$12</f>
        <v>Meta 7</v>
      </c>
      <c r="L18" s="157" t="str">
        <f>$B$13</f>
        <v>Meta 8</v>
      </c>
    </row>
    <row r="19" spans="1:12" ht="19.5" customHeight="1" x14ac:dyDescent="0.15">
      <c r="A19" s="14"/>
      <c r="B19" s="158" t="s">
        <v>85</v>
      </c>
      <c r="C19" s="159"/>
      <c r="D19" s="159"/>
      <c r="E19" s="159"/>
      <c r="F19" s="159"/>
      <c r="G19" s="159"/>
      <c r="H19" s="159"/>
      <c r="I19" s="159"/>
      <c r="J19" s="159"/>
      <c r="K19" s="159"/>
      <c r="L19" s="160"/>
    </row>
    <row r="20" spans="1:12" ht="19.5" customHeight="1" x14ac:dyDescent="0.15">
      <c r="A20" s="140"/>
      <c r="B20" s="158" t="s">
        <v>86</v>
      </c>
      <c r="C20" s="161"/>
      <c r="D20" s="161"/>
      <c r="E20" s="161"/>
      <c r="F20" s="161"/>
      <c r="G20" s="161"/>
      <c r="H20" s="161"/>
      <c r="I20" s="161"/>
      <c r="J20" s="161"/>
      <c r="K20" s="161"/>
      <c r="L20" s="162"/>
    </row>
    <row r="21" spans="1:12" ht="19.5" customHeight="1" x14ac:dyDescent="0.15">
      <c r="A21" s="140"/>
      <c r="B21" s="158" t="s">
        <v>87</v>
      </c>
      <c r="C21" s="161"/>
      <c r="D21" s="161"/>
      <c r="E21" s="161"/>
      <c r="F21" s="161"/>
      <c r="G21" s="161"/>
      <c r="H21" s="161"/>
      <c r="I21" s="161"/>
      <c r="J21" s="161"/>
      <c r="K21" s="161"/>
      <c r="L21" s="162"/>
    </row>
    <row r="22" spans="1:12" ht="19.5" customHeight="1" x14ac:dyDescent="0.15">
      <c r="A22" s="137"/>
      <c r="B22" s="158" t="s">
        <v>88</v>
      </c>
      <c r="C22" s="161"/>
      <c r="D22" s="161"/>
      <c r="E22" s="161"/>
      <c r="F22" s="161"/>
      <c r="G22" s="161"/>
      <c r="H22" s="161"/>
      <c r="I22" s="161"/>
      <c r="J22" s="161"/>
      <c r="K22" s="161"/>
      <c r="L22" s="162"/>
    </row>
    <row r="23" spans="1:12" ht="19.5" customHeight="1" x14ac:dyDescent="0.15">
      <c r="A23" s="137"/>
      <c r="B23" s="158" t="s">
        <v>89</v>
      </c>
      <c r="C23" s="161"/>
      <c r="D23" s="161"/>
      <c r="E23" s="161"/>
      <c r="F23" s="161"/>
      <c r="G23" s="161"/>
      <c r="H23" s="161"/>
      <c r="I23" s="161"/>
      <c r="J23" s="161"/>
      <c r="K23" s="161"/>
      <c r="L23" s="162"/>
    </row>
    <row r="24" spans="1:12" ht="19.5" customHeight="1" x14ac:dyDescent="0.15">
      <c r="A24" s="137"/>
      <c r="B24" s="158" t="s">
        <v>90</v>
      </c>
      <c r="C24" s="161"/>
      <c r="D24" s="161"/>
      <c r="E24" s="161"/>
      <c r="F24" s="161"/>
      <c r="G24" s="161"/>
      <c r="H24" s="161"/>
      <c r="I24" s="161"/>
      <c r="J24" s="161"/>
      <c r="K24" s="161"/>
      <c r="L24" s="162"/>
    </row>
    <row r="25" spans="1:12" ht="19.5" customHeight="1" x14ac:dyDescent="0.15">
      <c r="A25" s="137"/>
      <c r="B25" s="158" t="s">
        <v>91</v>
      </c>
      <c r="C25" s="161"/>
      <c r="D25" s="161"/>
      <c r="E25" s="161"/>
      <c r="F25" s="161"/>
      <c r="G25" s="161"/>
      <c r="H25" s="161"/>
      <c r="I25" s="161"/>
      <c r="J25" s="161"/>
      <c r="K25" s="161"/>
      <c r="L25" s="162"/>
    </row>
    <row r="26" spans="1:12" ht="19.5" customHeight="1" x14ac:dyDescent="0.15">
      <c r="A26" s="137"/>
      <c r="B26" s="158" t="s">
        <v>92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2"/>
    </row>
    <row r="27" spans="1:12" ht="19.5" customHeight="1" x14ac:dyDescent="0.15">
      <c r="A27" s="137"/>
      <c r="B27" s="158" t="s">
        <v>93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2"/>
    </row>
    <row r="28" spans="1:12" ht="19.5" customHeight="1" x14ac:dyDescent="0.15">
      <c r="A28" s="137"/>
      <c r="B28" s="158" t="s">
        <v>94</v>
      </c>
      <c r="C28" s="161"/>
      <c r="D28" s="161"/>
      <c r="E28" s="161"/>
      <c r="F28" s="161"/>
      <c r="G28" s="161"/>
      <c r="H28" s="161"/>
      <c r="I28" s="161"/>
      <c r="J28" s="161"/>
      <c r="K28" s="161"/>
      <c r="L28" s="162"/>
    </row>
    <row r="29" spans="1:12" ht="19.5" customHeight="1" x14ac:dyDescent="0.15">
      <c r="A29" s="137"/>
      <c r="B29" s="158" t="s">
        <v>95</v>
      </c>
      <c r="C29" s="161"/>
      <c r="D29" s="161"/>
      <c r="E29" s="161"/>
      <c r="F29" s="161"/>
      <c r="G29" s="161"/>
      <c r="H29" s="161"/>
      <c r="I29" s="161"/>
      <c r="J29" s="161"/>
      <c r="K29" s="161"/>
      <c r="L29" s="162"/>
    </row>
    <row r="30" spans="1:12" ht="19.5" customHeight="1" x14ac:dyDescent="0.15">
      <c r="A30" s="147"/>
      <c r="B30" s="163" t="s">
        <v>96</v>
      </c>
      <c r="C30" s="164"/>
      <c r="D30" s="164"/>
      <c r="E30" s="164"/>
      <c r="F30" s="164"/>
      <c r="G30" s="164"/>
      <c r="H30" s="164"/>
      <c r="I30" s="164"/>
      <c r="J30" s="164"/>
      <c r="K30" s="164"/>
      <c r="L30" s="165"/>
    </row>
    <row r="31" spans="1:12" ht="19.5" customHeight="1" x14ac:dyDescent="0.1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ht="19.5" customHeight="1" x14ac:dyDescent="0.1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ht="19.5" customHeight="1" x14ac:dyDescent="0.1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ht="19.5" customHeight="1" x14ac:dyDescent="0.1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ht="19.5" customHeight="1" x14ac:dyDescent="0.1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ht="19.5" customHeight="1" x14ac:dyDescent="0.1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ht="19.5" customHeight="1" x14ac:dyDescent="0.1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ht="19.5" customHeight="1" x14ac:dyDescent="0.1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ht="19.5" customHeight="1" x14ac:dyDescent="0.1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ht="19.5" customHeight="1" x14ac:dyDescent="0.1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ht="19.5" customHeight="1" x14ac:dyDescent="0.1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ht="19.5" customHeight="1" x14ac:dyDescent="0.1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ht="19.5" customHeight="1" x14ac:dyDescent="0.1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ht="19.5" customHeight="1" x14ac:dyDescent="0.1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ht="19.5" customHeight="1" x14ac:dyDescent="0.1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ht="19.5" customHeight="1" x14ac:dyDescent="0.1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ht="19.5" customHeight="1" x14ac:dyDescent="0.1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ht="19.5" customHeight="1" x14ac:dyDescent="0.1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ht="19.5" customHeight="1" x14ac:dyDescent="0.1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ht="19.5" customHeight="1" x14ac:dyDescent="0.1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ht="19.5" customHeight="1" x14ac:dyDescent="0.1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ht="19.5" customHeight="1" x14ac:dyDescent="0.1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ht="19.5" customHeight="1" x14ac:dyDescent="0.1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ht="19.5" customHeight="1" x14ac:dyDescent="0.1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ht="19.5" customHeight="1" x14ac:dyDescent="0.1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ht="19.5" customHeight="1" x14ac:dyDescent="0.1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ht="19.5" customHeight="1" x14ac:dyDescent="0.1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ht="19.5" customHeight="1" x14ac:dyDescent="0.1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ht="19.5" customHeight="1" x14ac:dyDescent="0.1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ht="19.5" customHeight="1" x14ac:dyDescent="0.1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ht="19.5" customHeight="1" x14ac:dyDescent="0.1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ht="19.5" customHeight="1" x14ac:dyDescent="0.1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ht="19.5" customHeight="1" x14ac:dyDescent="0.1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ht="19.5" customHeight="1" x14ac:dyDescent="0.1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ht="19.5" customHeight="1" x14ac:dyDescent="0.1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ht="19.5" customHeight="1" x14ac:dyDescent="0.1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ht="19.5" customHeight="1" x14ac:dyDescent="0.1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ht="19.5" customHeight="1" x14ac:dyDescent="0.1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ht="19.5" customHeight="1" x14ac:dyDescent="0.1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ht="19.5" customHeight="1" x14ac:dyDescent="0.1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ht="19.5" customHeight="1" x14ac:dyDescent="0.1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ht="19.5" customHeight="1" x14ac:dyDescent="0.1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ht="19.5" customHeight="1" x14ac:dyDescent="0.1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  <row r="74" spans="1:12" ht="19.5" customHeight="1" x14ac:dyDescent="0.1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</row>
    <row r="75" spans="1:12" ht="19.5" customHeight="1" x14ac:dyDescent="0.1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</row>
    <row r="76" spans="1:12" ht="19.5" customHeight="1" x14ac:dyDescent="0.1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</row>
    <row r="77" spans="1:12" ht="19.5" customHeight="1" x14ac:dyDescent="0.1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</row>
    <row r="78" spans="1:12" ht="19.5" customHeight="1" x14ac:dyDescent="0.1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</row>
    <row r="79" spans="1:12" ht="19.5" customHeight="1" x14ac:dyDescent="0.1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</row>
    <row r="80" spans="1:12" ht="19.5" customHeight="1" x14ac:dyDescent="0.1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</row>
    <row r="81" spans="1:12" ht="19.5" customHeight="1" x14ac:dyDescent="0.1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</row>
    <row r="82" spans="1:12" ht="19.5" customHeight="1" x14ac:dyDescent="0.1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</row>
    <row r="83" spans="1:12" ht="19.5" customHeight="1" x14ac:dyDescent="0.1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</row>
    <row r="84" spans="1:12" ht="19.5" customHeight="1" x14ac:dyDescent="0.1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</row>
    <row r="85" spans="1:12" ht="19.5" customHeight="1" x14ac:dyDescent="0.1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</row>
    <row r="86" spans="1:12" ht="19.5" customHeight="1" x14ac:dyDescent="0.1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</row>
    <row r="87" spans="1:12" ht="19.5" customHeight="1" x14ac:dyDescent="0.1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</row>
    <row r="88" spans="1:12" ht="19.5" customHeight="1" x14ac:dyDescent="0.1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</row>
    <row r="89" spans="1:12" ht="19.5" customHeight="1" x14ac:dyDescent="0.1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</row>
    <row r="90" spans="1:12" ht="19.5" customHeight="1" x14ac:dyDescent="0.1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</row>
    <row r="91" spans="1:12" ht="19.5" customHeight="1" x14ac:dyDescent="0.1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</row>
    <row r="92" spans="1:12" ht="19.5" customHeight="1" x14ac:dyDescent="0.1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</row>
    <row r="93" spans="1:12" ht="19.5" customHeight="1" x14ac:dyDescent="0.1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</row>
    <row r="94" spans="1:12" ht="19.5" customHeight="1" x14ac:dyDescent="0.1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</row>
    <row r="95" spans="1:12" ht="19.5" customHeight="1" x14ac:dyDescent="0.1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</row>
    <row r="96" spans="1:12" ht="19.5" customHeight="1" x14ac:dyDescent="0.1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</row>
    <row r="97" spans="1:12" ht="19.5" customHeight="1" x14ac:dyDescent="0.1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</row>
    <row r="98" spans="1:12" ht="19.5" customHeight="1" x14ac:dyDescent="0.1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</row>
    <row r="99" spans="1:12" ht="19.5" customHeight="1" x14ac:dyDescent="0.1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</row>
    <row r="100" spans="1:12" ht="19.5" customHeight="1" x14ac:dyDescent="0.1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</row>
    <row r="101" spans="1:12" ht="19.5" customHeight="1" x14ac:dyDescent="0.1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</row>
    <row r="102" spans="1:12" ht="19.5" customHeight="1" x14ac:dyDescent="0.1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</row>
    <row r="103" spans="1:12" ht="19.5" customHeight="1" x14ac:dyDescent="0.1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</row>
    <row r="104" spans="1:12" ht="19.5" customHeight="1" x14ac:dyDescent="0.1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</row>
    <row r="105" spans="1:12" ht="19.5" customHeight="1" x14ac:dyDescent="0.1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</row>
    <row r="106" spans="1:12" ht="19.5" customHeight="1" x14ac:dyDescent="0.1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</row>
    <row r="107" spans="1:12" ht="19.5" customHeight="1" x14ac:dyDescent="0.1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</row>
    <row r="108" spans="1:12" ht="19.5" customHeight="1" x14ac:dyDescent="0.1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</row>
    <row r="109" spans="1:12" ht="19.5" customHeight="1" x14ac:dyDescent="0.1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</row>
    <row r="110" spans="1:12" ht="19.5" customHeight="1" x14ac:dyDescent="0.1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</row>
    <row r="111" spans="1:12" ht="19.5" customHeight="1" x14ac:dyDescent="0.1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</row>
    <row r="112" spans="1:12" ht="19.5" customHeight="1" x14ac:dyDescent="0.1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</row>
    <row r="113" spans="1:12" ht="19.5" customHeight="1" x14ac:dyDescent="0.1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</row>
    <row r="114" spans="1:12" ht="19.5" customHeight="1" x14ac:dyDescent="0.1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</row>
    <row r="115" spans="1:12" ht="19.5" customHeight="1" x14ac:dyDescent="0.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</row>
    <row r="116" spans="1:12" ht="19.5" customHeight="1" x14ac:dyDescent="0.1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</row>
    <row r="117" spans="1:12" ht="19.5" customHeight="1" x14ac:dyDescent="0.1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</row>
    <row r="118" spans="1:12" ht="19.5" customHeight="1" x14ac:dyDescent="0.1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</row>
    <row r="119" spans="1:12" ht="19.5" customHeight="1" x14ac:dyDescent="0.1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</row>
    <row r="120" spans="1:12" ht="19.5" customHeight="1" x14ac:dyDescent="0.1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</row>
    <row r="121" spans="1:12" ht="19.5" customHeight="1" x14ac:dyDescent="0.1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</row>
    <row r="122" spans="1:12" ht="19.5" customHeight="1" x14ac:dyDescent="0.1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</row>
    <row r="123" spans="1:12" ht="19.5" customHeight="1" x14ac:dyDescent="0.1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</row>
    <row r="124" spans="1:12" ht="19.5" customHeight="1" x14ac:dyDescent="0.1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</row>
    <row r="125" spans="1:12" ht="19.5" customHeight="1" x14ac:dyDescent="0.1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</row>
    <row r="126" spans="1:12" ht="19.5" customHeight="1" x14ac:dyDescent="0.1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</row>
    <row r="127" spans="1:12" ht="19.5" customHeight="1" x14ac:dyDescent="0.1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</row>
    <row r="128" spans="1:12" ht="19.5" customHeight="1" x14ac:dyDescent="0.1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</row>
    <row r="129" spans="1:12" ht="19.5" customHeight="1" x14ac:dyDescent="0.1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</row>
    <row r="130" spans="1:12" ht="19.5" customHeight="1" x14ac:dyDescent="0.1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</row>
    <row r="131" spans="1:12" ht="19.5" customHeight="1" x14ac:dyDescent="0.1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</row>
    <row r="132" spans="1:12" ht="19.5" customHeight="1" x14ac:dyDescent="0.1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</row>
    <row r="133" spans="1:12" ht="19.5" customHeight="1" x14ac:dyDescent="0.1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</row>
    <row r="134" spans="1:12" ht="19.5" customHeight="1" x14ac:dyDescent="0.1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</row>
    <row r="135" spans="1:12" ht="19.5" customHeight="1" x14ac:dyDescent="0.1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</row>
    <row r="136" spans="1:12" ht="19.5" customHeight="1" x14ac:dyDescent="0.1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</row>
    <row r="137" spans="1:12" ht="19.5" customHeight="1" x14ac:dyDescent="0.1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</row>
    <row r="138" spans="1:12" ht="19.5" customHeight="1" x14ac:dyDescent="0.1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</row>
    <row r="139" spans="1:12" ht="19.5" customHeight="1" x14ac:dyDescent="0.1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</row>
    <row r="140" spans="1:12" ht="19.5" customHeight="1" x14ac:dyDescent="0.1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</row>
    <row r="141" spans="1:12" ht="19.5" customHeight="1" x14ac:dyDescent="0.1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</row>
    <row r="142" spans="1:12" ht="19.5" customHeight="1" x14ac:dyDescent="0.1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</row>
    <row r="143" spans="1:12" ht="19.5" customHeight="1" x14ac:dyDescent="0.1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</row>
    <row r="144" spans="1:12" ht="19.5" customHeight="1" x14ac:dyDescent="0.15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</row>
    <row r="145" spans="1:12" ht="19.5" customHeight="1" x14ac:dyDescent="0.1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</row>
    <row r="146" spans="1:12" ht="19.5" customHeight="1" x14ac:dyDescent="0.1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</row>
    <row r="147" spans="1:12" ht="19.5" customHeight="1" x14ac:dyDescent="0.1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</row>
    <row r="148" spans="1:12" ht="19.5" customHeight="1" x14ac:dyDescent="0.1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</row>
    <row r="149" spans="1:12" ht="19.5" customHeight="1" x14ac:dyDescent="0.1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</row>
    <row r="150" spans="1:12" ht="19.5" customHeight="1" x14ac:dyDescent="0.1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</row>
    <row r="151" spans="1:12" ht="19.5" customHeight="1" x14ac:dyDescent="0.1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</row>
    <row r="152" spans="1:12" ht="19.5" customHeight="1" x14ac:dyDescent="0.1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</row>
    <row r="153" spans="1:12" ht="19.5" customHeight="1" x14ac:dyDescent="0.1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</row>
    <row r="154" spans="1:12" ht="19.5" customHeight="1" x14ac:dyDescent="0.1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</row>
    <row r="155" spans="1:12" ht="19.5" customHeight="1" x14ac:dyDescent="0.1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</row>
    <row r="156" spans="1:12" ht="19.5" customHeight="1" x14ac:dyDescent="0.1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</row>
    <row r="157" spans="1:12" ht="19.5" customHeight="1" x14ac:dyDescent="0.1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</row>
    <row r="158" spans="1:12" ht="19.5" customHeight="1" x14ac:dyDescent="0.1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</row>
    <row r="159" spans="1:12" ht="19.5" customHeight="1" x14ac:dyDescent="0.1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</row>
    <row r="160" spans="1:12" ht="19.5" customHeight="1" x14ac:dyDescent="0.1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</row>
    <row r="161" spans="1:12" ht="19.5" customHeight="1" x14ac:dyDescent="0.1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</row>
    <row r="162" spans="1:12" ht="19.5" customHeight="1" x14ac:dyDescent="0.1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</row>
    <row r="163" spans="1:12" ht="19.5" customHeight="1" x14ac:dyDescent="0.1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</row>
    <row r="164" spans="1:12" ht="19.5" customHeight="1" x14ac:dyDescent="0.1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</row>
    <row r="165" spans="1:12" ht="19.5" customHeight="1" x14ac:dyDescent="0.1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</row>
    <row r="166" spans="1:12" ht="19.5" customHeight="1" x14ac:dyDescent="0.15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</row>
    <row r="167" spans="1:12" ht="19.5" customHeight="1" x14ac:dyDescent="0.1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</row>
    <row r="168" spans="1:12" ht="19.5" customHeight="1" x14ac:dyDescent="0.15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</row>
    <row r="169" spans="1:12" ht="19.5" customHeight="1" x14ac:dyDescent="0.15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</row>
    <row r="170" spans="1:12" ht="19.5" customHeight="1" x14ac:dyDescent="0.15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</row>
    <row r="171" spans="1:12" ht="19.5" customHeight="1" x14ac:dyDescent="0.1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</row>
    <row r="172" spans="1:12" ht="19.5" customHeight="1" x14ac:dyDescent="0.1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</row>
    <row r="173" spans="1:12" ht="19.5" customHeight="1" x14ac:dyDescent="0.15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</row>
    <row r="174" spans="1:12" ht="19.5" customHeight="1" x14ac:dyDescent="0.15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</row>
    <row r="175" spans="1:12" ht="19.5" customHeight="1" x14ac:dyDescent="0.1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</row>
    <row r="176" spans="1:12" ht="19.5" customHeight="1" x14ac:dyDescent="0.15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</row>
    <row r="177" spans="1:12" ht="19.5" customHeight="1" x14ac:dyDescent="0.1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</row>
    <row r="178" spans="1:12" ht="19.5" customHeight="1" x14ac:dyDescent="0.15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</row>
    <row r="179" spans="1:12" ht="19.5" customHeight="1" x14ac:dyDescent="0.15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</row>
    <row r="180" spans="1:12" ht="19.5" customHeight="1" x14ac:dyDescent="0.1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</row>
    <row r="181" spans="1:12" ht="19.5" customHeight="1" x14ac:dyDescent="0.15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</row>
    <row r="182" spans="1:12" ht="19.5" customHeight="1" x14ac:dyDescent="0.15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</row>
    <row r="183" spans="1:12" ht="19.5" customHeight="1" x14ac:dyDescent="0.15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</row>
    <row r="184" spans="1:12" ht="19.5" customHeight="1" x14ac:dyDescent="0.15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</row>
    <row r="185" spans="1:12" ht="19.5" customHeight="1" x14ac:dyDescent="0.1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</row>
    <row r="186" spans="1:12" ht="19.5" customHeight="1" x14ac:dyDescent="0.15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</row>
    <row r="187" spans="1:12" ht="19.5" customHeight="1" x14ac:dyDescent="0.15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</row>
    <row r="188" spans="1:12" ht="19.5" customHeight="1" x14ac:dyDescent="0.1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</row>
    <row r="189" spans="1:12" ht="19.5" customHeight="1" x14ac:dyDescent="0.15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</row>
    <row r="190" spans="1:12" ht="19.5" customHeight="1" x14ac:dyDescent="0.15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</row>
    <row r="191" spans="1:12" ht="19.5" customHeight="1" x14ac:dyDescent="0.15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</row>
    <row r="192" spans="1:12" ht="19.5" customHeight="1" x14ac:dyDescent="0.1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</row>
    <row r="193" spans="1:12" ht="19.5" customHeight="1" x14ac:dyDescent="0.15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</row>
    <row r="194" spans="1:12" ht="19.5" customHeight="1" x14ac:dyDescent="0.15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</row>
    <row r="195" spans="1:12" ht="19.5" customHeight="1" x14ac:dyDescent="0.1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</row>
    <row r="196" spans="1:12" ht="19.5" customHeight="1" x14ac:dyDescent="0.15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</row>
    <row r="197" spans="1:12" ht="19.5" customHeight="1" x14ac:dyDescent="0.15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</row>
    <row r="198" spans="1:12" ht="19.5" customHeight="1" x14ac:dyDescent="0.1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</row>
    <row r="199" spans="1:12" ht="19.5" customHeight="1" x14ac:dyDescent="0.15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</row>
    <row r="200" spans="1:12" ht="19.5" customHeight="1" x14ac:dyDescent="0.15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</row>
    <row r="201" spans="1:12" ht="19.5" customHeight="1" x14ac:dyDescent="0.1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</row>
    <row r="202" spans="1:12" ht="19.5" customHeight="1" x14ac:dyDescent="0.15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</row>
    <row r="203" spans="1:12" ht="19.5" customHeight="1" x14ac:dyDescent="0.15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</row>
    <row r="204" spans="1:12" ht="19.5" customHeight="1" x14ac:dyDescent="0.15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</row>
    <row r="205" spans="1:12" ht="19.5" customHeight="1" x14ac:dyDescent="0.1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</row>
    <row r="206" spans="1:12" ht="19.5" customHeight="1" x14ac:dyDescent="0.15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</row>
    <row r="207" spans="1:12" ht="19.5" customHeight="1" x14ac:dyDescent="0.15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</row>
    <row r="208" spans="1:12" ht="19.5" customHeight="1" x14ac:dyDescent="0.15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</row>
    <row r="209" spans="1:12" ht="19.5" customHeight="1" x14ac:dyDescent="0.15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</row>
    <row r="210" spans="1:12" ht="19.5" customHeight="1" x14ac:dyDescent="0.15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</row>
    <row r="211" spans="1:12" ht="19.5" customHeight="1" x14ac:dyDescent="0.15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</row>
    <row r="212" spans="1:12" ht="19.5" customHeight="1" x14ac:dyDescent="0.15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</row>
    <row r="213" spans="1:12" ht="19.5" customHeight="1" x14ac:dyDescent="0.15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</row>
    <row r="214" spans="1:12" ht="19.5" customHeight="1" x14ac:dyDescent="0.15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</row>
    <row r="215" spans="1:12" ht="19.5" customHeight="1" x14ac:dyDescent="0.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</row>
    <row r="216" spans="1:12" ht="19.5" customHeight="1" x14ac:dyDescent="0.15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</row>
    <row r="217" spans="1:12" ht="19.5" customHeight="1" x14ac:dyDescent="0.15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</row>
    <row r="218" spans="1:12" ht="19.5" customHeight="1" x14ac:dyDescent="0.15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</row>
    <row r="219" spans="1:12" ht="19.5" customHeight="1" x14ac:dyDescent="0.15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</row>
    <row r="220" spans="1:12" ht="19.5" customHeight="1" x14ac:dyDescent="0.15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</row>
    <row r="221" spans="1:12" ht="19.5" customHeight="1" x14ac:dyDescent="0.15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</row>
    <row r="222" spans="1:12" ht="19.5" customHeight="1" x14ac:dyDescent="0.15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</row>
    <row r="223" spans="1:12" ht="19.5" customHeight="1" x14ac:dyDescent="0.15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</row>
    <row r="224" spans="1:12" ht="19.5" customHeight="1" x14ac:dyDescent="0.15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</row>
    <row r="225" spans="1:12" ht="19.5" customHeight="1" x14ac:dyDescent="0.1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</row>
    <row r="226" spans="1:12" ht="19.5" customHeight="1" x14ac:dyDescent="0.15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</row>
    <row r="227" spans="1:12" ht="19.5" customHeight="1" x14ac:dyDescent="0.15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</row>
    <row r="228" spans="1:12" ht="19.5" customHeight="1" x14ac:dyDescent="0.15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</row>
    <row r="229" spans="1:12" ht="19.5" customHeight="1" x14ac:dyDescent="0.15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</row>
    <row r="230" spans="1:12" ht="19.5" customHeight="1" x14ac:dyDescent="0.15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</row>
    <row r="231" spans="1:12" ht="15.75" customHeight="1" x14ac:dyDescent="0.15"/>
    <row r="232" spans="1:12" ht="15.75" customHeight="1" x14ac:dyDescent="0.15"/>
    <row r="233" spans="1:12" ht="15.75" customHeight="1" x14ac:dyDescent="0.15"/>
    <row r="234" spans="1:12" ht="15.75" customHeight="1" x14ac:dyDescent="0.15"/>
    <row r="235" spans="1:12" ht="15.75" customHeight="1" x14ac:dyDescent="0.15"/>
    <row r="236" spans="1:12" ht="15.75" customHeight="1" x14ac:dyDescent="0.15"/>
    <row r="237" spans="1:12" ht="15.75" customHeight="1" x14ac:dyDescent="0.15"/>
    <row r="238" spans="1:12" ht="15.75" customHeight="1" x14ac:dyDescent="0.15"/>
    <row r="239" spans="1:12" ht="15.75" customHeight="1" x14ac:dyDescent="0.15"/>
    <row r="240" spans="1:12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mergeCells count="4">
    <mergeCell ref="F1:I1"/>
    <mergeCell ref="B3:L3"/>
    <mergeCell ref="B4:G4"/>
    <mergeCell ref="B17:L17"/>
  </mergeCells>
  <pageMargins left="1" right="1" top="1" bottom="1" header="0" footer="0"/>
  <pageSetup orientation="portrait"/>
  <headerFooter>
    <oddFooter>&amp;C000000&amp;P&amp;R_x000D_&amp;1#&amp;"Calibri"&amp;10&amp;K008000 [ CLASSIFICAÇÃO: PÚBLICA ]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4DB2D-3E57-4080-8A81-B33CB48E5DCF}">
  <dimension ref="A1:Z1000"/>
  <sheetViews>
    <sheetView showGridLines="0" workbookViewId="0">
      <pane ySplit="14" topLeftCell="A15" activePane="bottomLeft" state="frozen"/>
      <selection pane="bottomLeft" activeCell="G34" sqref="G34"/>
    </sheetView>
  </sheetViews>
  <sheetFormatPr defaultColWidth="14.4765625" defaultRowHeight="15" customHeight="1" x14ac:dyDescent="0.15"/>
  <cols>
    <col min="1" max="1" width="1.89453125" style="217" customWidth="1"/>
    <col min="2" max="2" width="12.44921875" style="217" customWidth="1"/>
    <col min="3" max="3" width="22.05859375" style="217" customWidth="1"/>
    <col min="4" max="4" width="20.02734375" style="217" customWidth="1"/>
    <col min="5" max="5" width="23.81640625" style="217" customWidth="1"/>
    <col min="6" max="7" width="12.3125" style="217" customWidth="1"/>
    <col min="8" max="8" width="14.34375" style="217" customWidth="1"/>
    <col min="9" max="9" width="13.125" style="217" customWidth="1"/>
    <col min="10" max="10" width="1.89453125" style="217" customWidth="1"/>
    <col min="11" max="11" width="20.02734375" style="217" customWidth="1"/>
    <col min="12" max="17" width="15.83203125" style="217" customWidth="1"/>
    <col min="18" max="18" width="1.89453125" style="217" customWidth="1"/>
    <col min="19" max="19" width="7.44140625" style="217" hidden="1" customWidth="1"/>
    <col min="20" max="26" width="8.66015625" style="217" customWidth="1"/>
    <col min="27" max="16384" width="14.4765625" style="217"/>
  </cols>
  <sheetData>
    <row r="1" spans="1:26" ht="3" customHeight="1" x14ac:dyDescent="0.15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 x14ac:dyDescent="0.15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 x14ac:dyDescent="0.15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 x14ac:dyDescent="0.15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 x14ac:dyDescent="0.15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 x14ac:dyDescent="0.15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 x14ac:dyDescent="0.15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 x14ac:dyDescent="0.15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 x14ac:dyDescent="0.15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 x14ac:dyDescent="0.15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thickBot="1" x14ac:dyDescent="0.2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 x14ac:dyDescent="0.15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 x14ac:dyDescent="0.15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thickBot="1" x14ac:dyDescent="0.15">
      <c r="A14" s="110"/>
      <c r="B14" s="133" t="s">
        <v>135</v>
      </c>
      <c r="C14" s="112" t="s">
        <v>136</v>
      </c>
      <c r="D14" s="112" t="s">
        <v>137</v>
      </c>
      <c r="E14" s="112" t="s">
        <v>138</v>
      </c>
      <c r="F14" s="112" t="s">
        <v>139</v>
      </c>
      <c r="G14" s="112" t="s">
        <v>140</v>
      </c>
      <c r="H14" s="112" t="s">
        <v>141</v>
      </c>
      <c r="I14" s="113" t="s">
        <v>142</v>
      </c>
      <c r="J14" s="114"/>
      <c r="K14" s="115" t="s">
        <v>143</v>
      </c>
      <c r="L14" s="112" t="s">
        <v>144</v>
      </c>
      <c r="M14" s="112" t="s">
        <v>145</v>
      </c>
      <c r="N14" s="112" t="s">
        <v>146</v>
      </c>
      <c r="O14" s="112" t="s">
        <v>147</v>
      </c>
      <c r="P14" s="112" t="s">
        <v>148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 x14ac:dyDescent="0.15">
      <c r="A15" s="102"/>
      <c r="B15" s="135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>SUMIFS($H$15:$H$300,$D$15:$D$300,K15,$I$15:$I$300,"Semana 2")</f>
        <v>0</v>
      </c>
      <c r="N15" s="121">
        <f t="shared" ref="N15:N43" si="1">SUMIFS($H$15:$H$300,$D$15:$D$300,K15,$I$15:$I$300,"Semana 3")</f>
        <v>0</v>
      </c>
      <c r="O15" s="121">
        <f t="shared" ref="O15:O43" si="2">SUMIFS($H$15:$H$300,$D$15:$D$300,K15,$I$15:$I$300,"Semana 4")</f>
        <v>0</v>
      </c>
      <c r="P15" s="121">
        <f t="shared" ref="P15:P43" si="3">SUMIFS($H$15:$H$300,$D$15:$D$300,K15,$I$15:$I$300,"Semana 5")</f>
        <v>0</v>
      </c>
      <c r="Q15" s="125">
        <f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 x14ac:dyDescent="0.15">
      <c r="A16" s="102"/>
      <c r="B16" s="135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ref="M15:M43" si="4">SUMIFS($H$15:$H$300,$D$15:$D$300,K16,$I$15:$I$300,"Semana 2")</f>
        <v>0</v>
      </c>
      <c r="N16" s="121">
        <f t="shared" si="1"/>
        <v>0</v>
      </c>
      <c r="O16" s="121">
        <f t="shared" si="2"/>
        <v>0</v>
      </c>
      <c r="P16" s="121">
        <f t="shared" si="3"/>
        <v>0</v>
      </c>
      <c r="Q16" s="125">
        <f>SUM(L16:P16)</f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 x14ac:dyDescent="0.15">
      <c r="A17" s="102"/>
      <c r="B17" s="135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4"/>
        <v>0</v>
      </c>
      <c r="N17" s="121">
        <f t="shared" si="1"/>
        <v>0</v>
      </c>
      <c r="O17" s="121">
        <f t="shared" si="2"/>
        <v>0</v>
      </c>
      <c r="P17" s="121">
        <f t="shared" si="3"/>
        <v>0</v>
      </c>
      <c r="Q17" s="125">
        <f>SUM(L17:P17)</f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 x14ac:dyDescent="0.15">
      <c r="A18" s="102"/>
      <c r="B18" s="135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4"/>
        <v>0</v>
      </c>
      <c r="N18" s="121">
        <f t="shared" si="1"/>
        <v>0</v>
      </c>
      <c r="O18" s="121">
        <f t="shared" si="2"/>
        <v>0</v>
      </c>
      <c r="P18" s="121">
        <f t="shared" si="3"/>
        <v>0</v>
      </c>
      <c r="Q18" s="125">
        <f>SUM(L18:P18)</f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 x14ac:dyDescent="0.15">
      <c r="A19" s="102"/>
      <c r="B19" s="135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4"/>
        <v>0</v>
      </c>
      <c r="N19" s="121">
        <f t="shared" si="1"/>
        <v>0</v>
      </c>
      <c r="O19" s="121">
        <f t="shared" si="2"/>
        <v>0</v>
      </c>
      <c r="P19" s="121">
        <f t="shared" si="3"/>
        <v>0</v>
      </c>
      <c r="Q19" s="125">
        <f>SUM(L19:P19)</f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 x14ac:dyDescent="0.15">
      <c r="A20" s="102"/>
      <c r="B20" s="135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4"/>
        <v>0</v>
      </c>
      <c r="N20" s="121">
        <f t="shared" si="1"/>
        <v>0</v>
      </c>
      <c r="O20" s="121">
        <f t="shared" si="2"/>
        <v>0</v>
      </c>
      <c r="P20" s="121">
        <f t="shared" si="3"/>
        <v>0</v>
      </c>
      <c r="Q20" s="125">
        <f>SUM(L20:P20)</f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 x14ac:dyDescent="0.15">
      <c r="A21" s="102"/>
      <c r="B21" s="135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4"/>
        <v>0</v>
      </c>
      <c r="N21" s="121">
        <f t="shared" si="1"/>
        <v>0</v>
      </c>
      <c r="O21" s="121">
        <f t="shared" si="2"/>
        <v>0</v>
      </c>
      <c r="P21" s="121">
        <f t="shared" si="3"/>
        <v>0</v>
      </c>
      <c r="Q21" s="125">
        <f>SUM(L21:P21)</f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 x14ac:dyDescent="0.15">
      <c r="A22" s="102"/>
      <c r="B22" s="135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4"/>
        <v>0</v>
      </c>
      <c r="N22" s="121">
        <f t="shared" si="1"/>
        <v>0</v>
      </c>
      <c r="O22" s="121">
        <f t="shared" si="2"/>
        <v>0</v>
      </c>
      <c r="P22" s="121">
        <f t="shared" si="3"/>
        <v>0</v>
      </c>
      <c r="Q22" s="125">
        <f>SUM(L22:P22)</f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 x14ac:dyDescent="0.15">
      <c r="A23" s="102"/>
      <c r="B23" s="135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4"/>
        <v>0</v>
      </c>
      <c r="N23" s="121">
        <f t="shared" si="1"/>
        <v>0</v>
      </c>
      <c r="O23" s="121">
        <f t="shared" si="2"/>
        <v>0</v>
      </c>
      <c r="P23" s="121">
        <f t="shared" si="3"/>
        <v>0</v>
      </c>
      <c r="Q23" s="125">
        <f>SUM(L23:P23)</f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 x14ac:dyDescent="0.15">
      <c r="A24" s="102"/>
      <c r="B24" s="135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4"/>
        <v>0</v>
      </c>
      <c r="N24" s="121">
        <f t="shared" si="1"/>
        <v>0</v>
      </c>
      <c r="O24" s="121">
        <f t="shared" si="2"/>
        <v>0</v>
      </c>
      <c r="P24" s="121">
        <f t="shared" si="3"/>
        <v>0</v>
      </c>
      <c r="Q24" s="125">
        <f>SUM(L24:P24)</f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 x14ac:dyDescent="0.15">
      <c r="A25" s="102"/>
      <c r="B25" s="135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4"/>
        <v>0</v>
      </c>
      <c r="N25" s="121">
        <f t="shared" si="1"/>
        <v>0</v>
      </c>
      <c r="O25" s="121">
        <f t="shared" si="2"/>
        <v>0</v>
      </c>
      <c r="P25" s="121">
        <f t="shared" si="3"/>
        <v>0</v>
      </c>
      <c r="Q25" s="125">
        <f>SUM(L25:P25)</f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 x14ac:dyDescent="0.15">
      <c r="A26" s="102"/>
      <c r="B26" s="135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4"/>
        <v>0</v>
      </c>
      <c r="N26" s="121">
        <f t="shared" si="1"/>
        <v>0</v>
      </c>
      <c r="O26" s="121">
        <f t="shared" si="2"/>
        <v>0</v>
      </c>
      <c r="P26" s="121">
        <f t="shared" si="3"/>
        <v>0</v>
      </c>
      <c r="Q26" s="125">
        <f>SUM(L26:P26)</f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 x14ac:dyDescent="0.15">
      <c r="A27" s="102"/>
      <c r="B27" s="135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4"/>
        <v>0</v>
      </c>
      <c r="N27" s="121">
        <f t="shared" si="1"/>
        <v>0</v>
      </c>
      <c r="O27" s="121">
        <f t="shared" si="2"/>
        <v>0</v>
      </c>
      <c r="P27" s="121">
        <f t="shared" si="3"/>
        <v>0</v>
      </c>
      <c r="Q27" s="125">
        <f>SUM(L27:P27)</f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 x14ac:dyDescent="0.15">
      <c r="A28" s="102"/>
      <c r="B28" s="135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4"/>
        <v>0</v>
      </c>
      <c r="N28" s="121">
        <f t="shared" si="1"/>
        <v>0</v>
      </c>
      <c r="O28" s="121">
        <f t="shared" si="2"/>
        <v>0</v>
      </c>
      <c r="P28" s="121">
        <f t="shared" si="3"/>
        <v>0</v>
      </c>
      <c r="Q28" s="125">
        <f>SUM(L28:P28)</f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 x14ac:dyDescent="0.15">
      <c r="A29" s="102"/>
      <c r="B29" s="135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4"/>
        <v>0</v>
      </c>
      <c r="N29" s="121">
        <f t="shared" si="1"/>
        <v>0</v>
      </c>
      <c r="O29" s="121">
        <f t="shared" si="2"/>
        <v>0</v>
      </c>
      <c r="P29" s="121">
        <f t="shared" si="3"/>
        <v>0</v>
      </c>
      <c r="Q29" s="125">
        <f>SUM(L29:P29)</f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 x14ac:dyDescent="0.15">
      <c r="A30" s="102"/>
      <c r="B30" s="135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4"/>
        <v>0</v>
      </c>
      <c r="N30" s="121">
        <f t="shared" si="1"/>
        <v>0</v>
      </c>
      <c r="O30" s="121">
        <f t="shared" si="2"/>
        <v>0</v>
      </c>
      <c r="P30" s="121">
        <f t="shared" si="3"/>
        <v>0</v>
      </c>
      <c r="Q30" s="125">
        <f>SUM(L30:P30)</f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 x14ac:dyDescent="0.15">
      <c r="A31" s="102"/>
      <c r="B31" s="135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4"/>
        <v>0</v>
      </c>
      <c r="N31" s="121">
        <f t="shared" si="1"/>
        <v>0</v>
      </c>
      <c r="O31" s="121">
        <f t="shared" si="2"/>
        <v>0</v>
      </c>
      <c r="P31" s="121">
        <f t="shared" si="3"/>
        <v>0</v>
      </c>
      <c r="Q31" s="125">
        <f>SUM(L31:P31)</f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 x14ac:dyDescent="0.15">
      <c r="A32" s="102"/>
      <c r="B32" s="135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4"/>
        <v>0</v>
      </c>
      <c r="N32" s="121">
        <f t="shared" si="1"/>
        <v>0</v>
      </c>
      <c r="O32" s="121">
        <f t="shared" si="2"/>
        <v>0</v>
      </c>
      <c r="P32" s="121">
        <f t="shared" si="3"/>
        <v>0</v>
      </c>
      <c r="Q32" s="125">
        <f>SUM(L32:P32)</f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 x14ac:dyDescent="0.15">
      <c r="A33" s="102"/>
      <c r="B33" s="135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4"/>
        <v>0</v>
      </c>
      <c r="N33" s="121">
        <f t="shared" si="1"/>
        <v>0</v>
      </c>
      <c r="O33" s="121">
        <f t="shared" si="2"/>
        <v>0</v>
      </c>
      <c r="P33" s="121">
        <f t="shared" si="3"/>
        <v>0</v>
      </c>
      <c r="Q33" s="125">
        <f>SUM(L33:P33)</f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 x14ac:dyDescent="0.15">
      <c r="A34" s="102"/>
      <c r="B34" s="135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4"/>
        <v>0</v>
      </c>
      <c r="N34" s="121">
        <f t="shared" si="1"/>
        <v>0</v>
      </c>
      <c r="O34" s="121">
        <f t="shared" si="2"/>
        <v>0</v>
      </c>
      <c r="P34" s="121">
        <f t="shared" si="3"/>
        <v>0</v>
      </c>
      <c r="Q34" s="125">
        <f>SUM(L34:P34)</f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 x14ac:dyDescent="0.15">
      <c r="A35" s="102"/>
      <c r="B35" s="135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4"/>
        <v>0</v>
      </c>
      <c r="N35" s="121">
        <f t="shared" si="1"/>
        <v>0</v>
      </c>
      <c r="O35" s="121">
        <f t="shared" si="2"/>
        <v>0</v>
      </c>
      <c r="P35" s="121">
        <f t="shared" si="3"/>
        <v>0</v>
      </c>
      <c r="Q35" s="125">
        <f>SUM(L35:P35)</f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15">
      <c r="A36" s="102"/>
      <c r="B36" s="135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4"/>
        <v>0</v>
      </c>
      <c r="N36" s="121">
        <f t="shared" si="1"/>
        <v>0</v>
      </c>
      <c r="O36" s="121">
        <f t="shared" si="2"/>
        <v>0</v>
      </c>
      <c r="P36" s="121">
        <f t="shared" si="3"/>
        <v>0</v>
      </c>
      <c r="Q36" s="125">
        <f>SUM(L36:P36)</f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15">
      <c r="A37" s="102"/>
      <c r="B37" s="135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4"/>
        <v>0</v>
      </c>
      <c r="N37" s="121">
        <f t="shared" si="1"/>
        <v>0</v>
      </c>
      <c r="O37" s="121">
        <f t="shared" si="2"/>
        <v>0</v>
      </c>
      <c r="P37" s="121">
        <f t="shared" si="3"/>
        <v>0</v>
      </c>
      <c r="Q37" s="125">
        <f>SUM(L37:P37)</f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15">
      <c r="A38" s="102"/>
      <c r="B38" s="135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4"/>
        <v>0</v>
      </c>
      <c r="N38" s="121">
        <f t="shared" si="1"/>
        <v>0</v>
      </c>
      <c r="O38" s="121">
        <f t="shared" si="2"/>
        <v>0</v>
      </c>
      <c r="P38" s="121">
        <f t="shared" si="3"/>
        <v>0</v>
      </c>
      <c r="Q38" s="125">
        <f>SUM(L38:P38)</f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15">
      <c r="A39" s="102"/>
      <c r="B39" s="135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4"/>
        <v>0</v>
      </c>
      <c r="N39" s="121">
        <f t="shared" si="1"/>
        <v>0</v>
      </c>
      <c r="O39" s="121">
        <f t="shared" si="2"/>
        <v>0</v>
      </c>
      <c r="P39" s="121">
        <f t="shared" si="3"/>
        <v>0</v>
      </c>
      <c r="Q39" s="125">
        <f>SUM(L39:P39)</f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15">
      <c r="A40" s="102"/>
      <c r="B40" s="135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4"/>
        <v>0</v>
      </c>
      <c r="N40" s="121">
        <f t="shared" si="1"/>
        <v>0</v>
      </c>
      <c r="O40" s="121">
        <f t="shared" si="2"/>
        <v>0</v>
      </c>
      <c r="P40" s="121">
        <f t="shared" si="3"/>
        <v>0</v>
      </c>
      <c r="Q40" s="125">
        <f>SUM(L40:P40)</f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15">
      <c r="A41" s="102"/>
      <c r="B41" s="135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4"/>
        <v>0</v>
      </c>
      <c r="N41" s="121">
        <f t="shared" si="1"/>
        <v>0</v>
      </c>
      <c r="O41" s="121">
        <f t="shared" si="2"/>
        <v>0</v>
      </c>
      <c r="P41" s="121">
        <f t="shared" si="3"/>
        <v>0</v>
      </c>
      <c r="Q41" s="125">
        <f>SUM(L41:P41)</f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 x14ac:dyDescent="0.15">
      <c r="A42" s="102"/>
      <c r="B42" s="135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4"/>
        <v>0</v>
      </c>
      <c r="N42" s="121">
        <f t="shared" si="1"/>
        <v>0</v>
      </c>
      <c r="O42" s="121">
        <f t="shared" si="2"/>
        <v>0</v>
      </c>
      <c r="P42" s="121">
        <f t="shared" si="3"/>
        <v>0</v>
      </c>
      <c r="Q42" s="125">
        <f>SUM(L42:P42)</f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thickBot="1" x14ac:dyDescent="0.2">
      <c r="A43" s="102"/>
      <c r="B43" s="135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4"/>
        <v>0</v>
      </c>
      <c r="N43" s="128">
        <f t="shared" si="1"/>
        <v>0</v>
      </c>
      <c r="O43" s="128">
        <f t="shared" si="2"/>
        <v>0</v>
      </c>
      <c r="P43" s="128">
        <f t="shared" si="3"/>
        <v>0</v>
      </c>
      <c r="Q43" s="129">
        <f>SUM(L43:P43)</f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thickBot="1" x14ac:dyDescent="0.2">
      <c r="A44" s="102"/>
      <c r="B44" s="135"/>
      <c r="C44" s="119"/>
      <c r="D44" s="120"/>
      <c r="E44" s="119"/>
      <c r="F44" s="43"/>
      <c r="G44" s="43"/>
      <c r="H44" s="121"/>
      <c r="I44" s="122"/>
      <c r="J44" s="123"/>
      <c r="K44" s="130" t="s">
        <v>151</v>
      </c>
      <c r="L44" s="128">
        <f t="shared" ref="L44:Q44" si="5">SUM(L15:L43)</f>
        <v>0</v>
      </c>
      <c r="M44" s="128">
        <f t="shared" si="5"/>
        <v>0</v>
      </c>
      <c r="N44" s="128">
        <f t="shared" si="5"/>
        <v>0</v>
      </c>
      <c r="O44" s="128">
        <f t="shared" si="5"/>
        <v>0</v>
      </c>
      <c r="P44" s="128">
        <f t="shared" si="5"/>
        <v>0</v>
      </c>
      <c r="Q44" s="129">
        <f t="shared" si="5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 x14ac:dyDescent="0.15">
      <c r="A45" s="102"/>
      <c r="B45" s="135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 x14ac:dyDescent="0.15">
      <c r="A46" s="102"/>
      <c r="B46" s="135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thickBot="1" x14ac:dyDescent="0.2">
      <c r="A47" s="102"/>
      <c r="B47" s="135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thickBot="1" x14ac:dyDescent="0.2">
      <c r="A48" s="102"/>
      <c r="B48" s="135"/>
      <c r="C48" s="119"/>
      <c r="D48" s="120"/>
      <c r="E48" s="119"/>
      <c r="F48" s="43"/>
      <c r="G48" s="43"/>
      <c r="H48" s="121"/>
      <c r="I48" s="122"/>
      <c r="J48" s="123"/>
      <c r="K48" s="115" t="s">
        <v>152</v>
      </c>
      <c r="L48" s="112" t="s">
        <v>153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 x14ac:dyDescent="0.15">
      <c r="A49" s="102"/>
      <c r="B49" s="135"/>
      <c r="C49" s="119"/>
      <c r="D49" s="120"/>
      <c r="E49" s="119"/>
      <c r="F49" s="43"/>
      <c r="G49" s="43"/>
      <c r="H49" s="121"/>
      <c r="I49" s="122"/>
      <c r="J49" s="123"/>
      <c r="K49" s="124" t="s">
        <v>149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 x14ac:dyDescent="0.15">
      <c r="A50" s="102"/>
      <c r="B50" s="135"/>
      <c r="C50" s="119"/>
      <c r="D50" s="120"/>
      <c r="E50" s="119"/>
      <c r="F50" s="43"/>
      <c r="G50" s="43"/>
      <c r="H50" s="121"/>
      <c r="I50" s="122"/>
      <c r="J50" s="123"/>
      <c r="K50" s="124" t="s">
        <v>154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 x14ac:dyDescent="0.15">
      <c r="A51" s="102"/>
      <c r="B51" s="135"/>
      <c r="C51" s="119"/>
      <c r="D51" s="120"/>
      <c r="E51" s="119"/>
      <c r="F51" s="43"/>
      <c r="G51" s="43"/>
      <c r="H51" s="121"/>
      <c r="I51" s="122"/>
      <c r="J51" s="123"/>
      <c r="K51" s="131" t="s">
        <v>155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 x14ac:dyDescent="0.15">
      <c r="A52" s="102"/>
      <c r="B52" s="135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thickBot="1" x14ac:dyDescent="0.2">
      <c r="A53" s="102"/>
      <c r="B53" s="135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 x14ac:dyDescent="0.15">
      <c r="A54" s="102"/>
      <c r="B54" s="135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 x14ac:dyDescent="0.15">
      <c r="A55" s="102"/>
      <c r="B55" s="135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 x14ac:dyDescent="0.15">
      <c r="A56" s="102"/>
      <c r="B56" s="135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 x14ac:dyDescent="0.15">
      <c r="A57" s="102"/>
      <c r="B57" s="135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 x14ac:dyDescent="0.15">
      <c r="A58" s="102"/>
      <c r="B58" s="135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 x14ac:dyDescent="0.15">
      <c r="A59" s="102"/>
      <c r="B59" s="135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 x14ac:dyDescent="0.15">
      <c r="A60" s="102"/>
      <c r="B60" s="135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 x14ac:dyDescent="0.15">
      <c r="A61" s="102"/>
      <c r="B61" s="135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 x14ac:dyDescent="0.15">
      <c r="A62" s="102"/>
      <c r="B62" s="135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 x14ac:dyDescent="0.15">
      <c r="A63" s="102"/>
      <c r="B63" s="135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 x14ac:dyDescent="0.15">
      <c r="A64" s="102"/>
      <c r="B64" s="135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 x14ac:dyDescent="0.15">
      <c r="A65" s="102"/>
      <c r="B65" s="135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 x14ac:dyDescent="0.15">
      <c r="A66" s="102"/>
      <c r="B66" s="135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 x14ac:dyDescent="0.15">
      <c r="A67" s="102"/>
      <c r="B67" s="135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 x14ac:dyDescent="0.15">
      <c r="A68" s="102"/>
      <c r="B68" s="135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 x14ac:dyDescent="0.15">
      <c r="A69" s="102"/>
      <c r="B69" s="135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 x14ac:dyDescent="0.15">
      <c r="A70" s="102"/>
      <c r="B70" s="135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 x14ac:dyDescent="0.15">
      <c r="A71" s="102"/>
      <c r="B71" s="135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 x14ac:dyDescent="0.15">
      <c r="A72" s="102"/>
      <c r="B72" s="135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 x14ac:dyDescent="0.15">
      <c r="A73" s="102"/>
      <c r="B73" s="135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 x14ac:dyDescent="0.15">
      <c r="A74" s="102"/>
      <c r="B74" s="135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 x14ac:dyDescent="0.15">
      <c r="A75" s="102"/>
      <c r="B75" s="135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 x14ac:dyDescent="0.15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 x14ac:dyDescent="0.15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 x14ac:dyDescent="0.15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 x14ac:dyDescent="0.15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 x14ac:dyDescent="0.15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 x14ac:dyDescent="0.15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 x14ac:dyDescent="0.15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 x14ac:dyDescent="0.15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 x14ac:dyDescent="0.15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 x14ac:dyDescent="0.15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 x14ac:dyDescent="0.15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 x14ac:dyDescent="0.15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 x14ac:dyDescent="0.15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 x14ac:dyDescent="0.15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 x14ac:dyDescent="0.15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 x14ac:dyDescent="0.15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 x14ac:dyDescent="0.15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 x14ac:dyDescent="0.15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 x14ac:dyDescent="0.15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 x14ac:dyDescent="0.15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 x14ac:dyDescent="0.15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 x14ac:dyDescent="0.15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 x14ac:dyDescent="0.15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 x14ac:dyDescent="0.15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 x14ac:dyDescent="0.15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 x14ac:dyDescent="0.15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 x14ac:dyDescent="0.15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 x14ac:dyDescent="0.15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 x14ac:dyDescent="0.15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 x14ac:dyDescent="0.15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 x14ac:dyDescent="0.15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 x14ac:dyDescent="0.15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 x14ac:dyDescent="0.15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 x14ac:dyDescent="0.15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 x14ac:dyDescent="0.15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 x14ac:dyDescent="0.15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 x14ac:dyDescent="0.15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 x14ac:dyDescent="0.15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 x14ac:dyDescent="0.15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 x14ac:dyDescent="0.15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 x14ac:dyDescent="0.15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 x14ac:dyDescent="0.15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 x14ac:dyDescent="0.15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 x14ac:dyDescent="0.15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 x14ac:dyDescent="0.15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 x14ac:dyDescent="0.15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 x14ac:dyDescent="0.15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 x14ac:dyDescent="0.15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 x14ac:dyDescent="0.15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 x14ac:dyDescent="0.15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 x14ac:dyDescent="0.15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 x14ac:dyDescent="0.15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 x14ac:dyDescent="0.15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 x14ac:dyDescent="0.15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 x14ac:dyDescent="0.15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 x14ac:dyDescent="0.15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 x14ac:dyDescent="0.15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 x14ac:dyDescent="0.15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 x14ac:dyDescent="0.15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 x14ac:dyDescent="0.15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 x14ac:dyDescent="0.15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 x14ac:dyDescent="0.15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 x14ac:dyDescent="0.15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 x14ac:dyDescent="0.15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 x14ac:dyDescent="0.15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 x14ac:dyDescent="0.15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 x14ac:dyDescent="0.15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 x14ac:dyDescent="0.15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 x14ac:dyDescent="0.15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 x14ac:dyDescent="0.15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 x14ac:dyDescent="0.15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 x14ac:dyDescent="0.15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 x14ac:dyDescent="0.15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 x14ac:dyDescent="0.15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 x14ac:dyDescent="0.15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 x14ac:dyDescent="0.15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 x14ac:dyDescent="0.15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 x14ac:dyDescent="0.15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 x14ac:dyDescent="0.15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 x14ac:dyDescent="0.15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 x14ac:dyDescent="0.15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 x14ac:dyDescent="0.15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 x14ac:dyDescent="0.15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 x14ac:dyDescent="0.15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 x14ac:dyDescent="0.15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 x14ac:dyDescent="0.15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 x14ac:dyDescent="0.15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 x14ac:dyDescent="0.15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 x14ac:dyDescent="0.15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 x14ac:dyDescent="0.15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 x14ac:dyDescent="0.15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 x14ac:dyDescent="0.15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 x14ac:dyDescent="0.15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 x14ac:dyDescent="0.15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 x14ac:dyDescent="0.15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 x14ac:dyDescent="0.15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 x14ac:dyDescent="0.15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 x14ac:dyDescent="0.15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 x14ac:dyDescent="0.15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 x14ac:dyDescent="0.15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 x14ac:dyDescent="0.15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 x14ac:dyDescent="0.15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 x14ac:dyDescent="0.15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 x14ac:dyDescent="0.15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 x14ac:dyDescent="0.15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 x14ac:dyDescent="0.15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 x14ac:dyDescent="0.15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 x14ac:dyDescent="0.15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 x14ac:dyDescent="0.15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 x14ac:dyDescent="0.15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 x14ac:dyDescent="0.15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 x14ac:dyDescent="0.15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 x14ac:dyDescent="0.15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 x14ac:dyDescent="0.15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 x14ac:dyDescent="0.15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 x14ac:dyDescent="0.15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 x14ac:dyDescent="0.15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 x14ac:dyDescent="0.15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 x14ac:dyDescent="0.15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 x14ac:dyDescent="0.15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 x14ac:dyDescent="0.15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 x14ac:dyDescent="0.15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 x14ac:dyDescent="0.15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 x14ac:dyDescent="0.15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 x14ac:dyDescent="0.15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 x14ac:dyDescent="0.15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 x14ac:dyDescent="0.15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 x14ac:dyDescent="0.15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 x14ac:dyDescent="0.15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 x14ac:dyDescent="0.15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 x14ac:dyDescent="0.15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 x14ac:dyDescent="0.15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 x14ac:dyDescent="0.15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 x14ac:dyDescent="0.15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 x14ac:dyDescent="0.15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 x14ac:dyDescent="0.15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 x14ac:dyDescent="0.15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 x14ac:dyDescent="0.15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 x14ac:dyDescent="0.15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 x14ac:dyDescent="0.15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 x14ac:dyDescent="0.15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 x14ac:dyDescent="0.15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 x14ac:dyDescent="0.15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 x14ac:dyDescent="0.15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 x14ac:dyDescent="0.15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 x14ac:dyDescent="0.15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 x14ac:dyDescent="0.15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 x14ac:dyDescent="0.15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 x14ac:dyDescent="0.15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 x14ac:dyDescent="0.15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 x14ac:dyDescent="0.15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 x14ac:dyDescent="0.15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 x14ac:dyDescent="0.15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 x14ac:dyDescent="0.15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 x14ac:dyDescent="0.15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 x14ac:dyDescent="0.15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 x14ac:dyDescent="0.15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 x14ac:dyDescent="0.15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 x14ac:dyDescent="0.15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 x14ac:dyDescent="0.15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 x14ac:dyDescent="0.15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 x14ac:dyDescent="0.15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 x14ac:dyDescent="0.15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 x14ac:dyDescent="0.15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 x14ac:dyDescent="0.15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 x14ac:dyDescent="0.15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 x14ac:dyDescent="0.15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 x14ac:dyDescent="0.15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 x14ac:dyDescent="0.15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 x14ac:dyDescent="0.15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 x14ac:dyDescent="0.15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 x14ac:dyDescent="0.15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 x14ac:dyDescent="0.15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 x14ac:dyDescent="0.15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 x14ac:dyDescent="0.15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 x14ac:dyDescent="0.15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 x14ac:dyDescent="0.15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 x14ac:dyDescent="0.15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 x14ac:dyDescent="0.15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 x14ac:dyDescent="0.15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 x14ac:dyDescent="0.15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 x14ac:dyDescent="0.15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 x14ac:dyDescent="0.15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 x14ac:dyDescent="0.15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 x14ac:dyDescent="0.15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 x14ac:dyDescent="0.15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 x14ac:dyDescent="0.15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 x14ac:dyDescent="0.15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 x14ac:dyDescent="0.15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 x14ac:dyDescent="0.15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 x14ac:dyDescent="0.15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 x14ac:dyDescent="0.15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 x14ac:dyDescent="0.15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 x14ac:dyDescent="0.15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 x14ac:dyDescent="0.15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 x14ac:dyDescent="0.15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 x14ac:dyDescent="0.15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 x14ac:dyDescent="0.15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 x14ac:dyDescent="0.15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 x14ac:dyDescent="0.15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 x14ac:dyDescent="0.15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 x14ac:dyDescent="0.15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 x14ac:dyDescent="0.15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 x14ac:dyDescent="0.15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 x14ac:dyDescent="0.15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 x14ac:dyDescent="0.15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 x14ac:dyDescent="0.15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 x14ac:dyDescent="0.15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 x14ac:dyDescent="0.15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 x14ac:dyDescent="0.15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 x14ac:dyDescent="0.15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 x14ac:dyDescent="0.15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 x14ac:dyDescent="0.15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 x14ac:dyDescent="0.15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 x14ac:dyDescent="0.15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 x14ac:dyDescent="0.15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 x14ac:dyDescent="0.15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 x14ac:dyDescent="0.15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 x14ac:dyDescent="0.15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 x14ac:dyDescent="0.15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 x14ac:dyDescent="0.15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 x14ac:dyDescent="0.15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 x14ac:dyDescent="0.15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 x14ac:dyDescent="0.15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 x14ac:dyDescent="0.15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 x14ac:dyDescent="0.15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 x14ac:dyDescent="0.15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 x14ac:dyDescent="0.15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 x14ac:dyDescent="0.15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 x14ac:dyDescent="0.15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 x14ac:dyDescent="0.15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 x14ac:dyDescent="0.15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 x14ac:dyDescent="0.15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 x14ac:dyDescent="0.15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 x14ac:dyDescent="0.15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 x14ac:dyDescent="0.15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 x14ac:dyDescent="0.15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 x14ac:dyDescent="0.15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 x14ac:dyDescent="0.15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 x14ac:dyDescent="0.15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 x14ac:dyDescent="0.15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 x14ac:dyDescent="0.15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 x14ac:dyDescent="0.15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 x14ac:dyDescent="0.15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 x14ac:dyDescent="0.15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 x14ac:dyDescent="0.15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 x14ac:dyDescent="0.15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 x14ac:dyDescent="0.15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 x14ac:dyDescent="0.15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 x14ac:dyDescent="0.15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 x14ac:dyDescent="0.15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 x14ac:dyDescent="0.15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 x14ac:dyDescent="0.15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 x14ac:dyDescent="0.15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 x14ac:dyDescent="0.15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 x14ac:dyDescent="0.15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 x14ac:dyDescent="0.15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 x14ac:dyDescent="0.15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 x14ac:dyDescent="0.15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 x14ac:dyDescent="0.15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 x14ac:dyDescent="0.15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 x14ac:dyDescent="0.15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 x14ac:dyDescent="0.15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 x14ac:dyDescent="0.15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 x14ac:dyDescent="0.15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 x14ac:dyDescent="0.15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 x14ac:dyDescent="0.15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 x14ac:dyDescent="0.15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 x14ac:dyDescent="0.15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 x14ac:dyDescent="0.15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 x14ac:dyDescent="0.15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 x14ac:dyDescent="0.15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 x14ac:dyDescent="0.15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 x14ac:dyDescent="0.15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 x14ac:dyDescent="0.15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 x14ac:dyDescent="0.15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 x14ac:dyDescent="0.15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 x14ac:dyDescent="0.15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 x14ac:dyDescent="0.15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 x14ac:dyDescent="0.15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 x14ac:dyDescent="0.15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 x14ac:dyDescent="0.15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 x14ac:dyDescent="0.15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 x14ac:dyDescent="0.15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 x14ac:dyDescent="0.15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 x14ac:dyDescent="0.15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 x14ac:dyDescent="0.15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 x14ac:dyDescent="0.15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 x14ac:dyDescent="0.15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 x14ac:dyDescent="0.15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 x14ac:dyDescent="0.15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 x14ac:dyDescent="0.15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 x14ac:dyDescent="0.15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 x14ac:dyDescent="0.15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 x14ac:dyDescent="0.15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 x14ac:dyDescent="0.15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 x14ac:dyDescent="0.15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 x14ac:dyDescent="0.15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 x14ac:dyDescent="0.15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 x14ac:dyDescent="0.15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 x14ac:dyDescent="0.15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 x14ac:dyDescent="0.15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 x14ac:dyDescent="0.15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 x14ac:dyDescent="0.15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 x14ac:dyDescent="0.15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 x14ac:dyDescent="0.15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 x14ac:dyDescent="0.15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 x14ac:dyDescent="0.15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 x14ac:dyDescent="0.15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 x14ac:dyDescent="0.15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 x14ac:dyDescent="0.15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 x14ac:dyDescent="0.15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 x14ac:dyDescent="0.15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 x14ac:dyDescent="0.15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 x14ac:dyDescent="0.15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 x14ac:dyDescent="0.15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 x14ac:dyDescent="0.15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 x14ac:dyDescent="0.15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 x14ac:dyDescent="0.15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 x14ac:dyDescent="0.15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 x14ac:dyDescent="0.15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 x14ac:dyDescent="0.15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 x14ac:dyDescent="0.15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 x14ac:dyDescent="0.15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 x14ac:dyDescent="0.15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 x14ac:dyDescent="0.15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 x14ac:dyDescent="0.15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 x14ac:dyDescent="0.15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 x14ac:dyDescent="0.15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 x14ac:dyDescent="0.15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 x14ac:dyDescent="0.15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 x14ac:dyDescent="0.15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 x14ac:dyDescent="0.15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 x14ac:dyDescent="0.15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 x14ac:dyDescent="0.15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 x14ac:dyDescent="0.15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 x14ac:dyDescent="0.15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 x14ac:dyDescent="0.15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 x14ac:dyDescent="0.15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 x14ac:dyDescent="0.15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 x14ac:dyDescent="0.15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 x14ac:dyDescent="0.15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 x14ac:dyDescent="0.15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 x14ac:dyDescent="0.15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 x14ac:dyDescent="0.15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 x14ac:dyDescent="0.15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 x14ac:dyDescent="0.15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 x14ac:dyDescent="0.15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 x14ac:dyDescent="0.15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 x14ac:dyDescent="0.15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 x14ac:dyDescent="0.15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 x14ac:dyDescent="0.15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 x14ac:dyDescent="0.15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 x14ac:dyDescent="0.15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 x14ac:dyDescent="0.15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 x14ac:dyDescent="0.15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 x14ac:dyDescent="0.15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 x14ac:dyDescent="0.15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 x14ac:dyDescent="0.15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 x14ac:dyDescent="0.15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 x14ac:dyDescent="0.15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 x14ac:dyDescent="0.15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 x14ac:dyDescent="0.15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 x14ac:dyDescent="0.15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 x14ac:dyDescent="0.15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 x14ac:dyDescent="0.15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 x14ac:dyDescent="0.15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 x14ac:dyDescent="0.15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 x14ac:dyDescent="0.15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 x14ac:dyDescent="0.15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 x14ac:dyDescent="0.15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 x14ac:dyDescent="0.15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 x14ac:dyDescent="0.15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 x14ac:dyDescent="0.15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 x14ac:dyDescent="0.15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 x14ac:dyDescent="0.15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 x14ac:dyDescent="0.15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 x14ac:dyDescent="0.15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 x14ac:dyDescent="0.15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 x14ac:dyDescent="0.15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 x14ac:dyDescent="0.15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 x14ac:dyDescent="0.15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 x14ac:dyDescent="0.15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 x14ac:dyDescent="0.15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 x14ac:dyDescent="0.15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 x14ac:dyDescent="0.15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 x14ac:dyDescent="0.15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 x14ac:dyDescent="0.15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 x14ac:dyDescent="0.15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 x14ac:dyDescent="0.15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 x14ac:dyDescent="0.15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 x14ac:dyDescent="0.15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 x14ac:dyDescent="0.15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 x14ac:dyDescent="0.15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 x14ac:dyDescent="0.15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 x14ac:dyDescent="0.15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 x14ac:dyDescent="0.15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 x14ac:dyDescent="0.15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 x14ac:dyDescent="0.15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 x14ac:dyDescent="0.15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 x14ac:dyDescent="0.15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 x14ac:dyDescent="0.15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 x14ac:dyDescent="0.15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 x14ac:dyDescent="0.15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 x14ac:dyDescent="0.15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 x14ac:dyDescent="0.15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 x14ac:dyDescent="0.15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 x14ac:dyDescent="0.15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 x14ac:dyDescent="0.15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 x14ac:dyDescent="0.15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 x14ac:dyDescent="0.15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 x14ac:dyDescent="0.15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 x14ac:dyDescent="0.15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 x14ac:dyDescent="0.15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 x14ac:dyDescent="0.15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 x14ac:dyDescent="0.15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 x14ac:dyDescent="0.15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 x14ac:dyDescent="0.15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 x14ac:dyDescent="0.15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 x14ac:dyDescent="0.15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 x14ac:dyDescent="0.15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 x14ac:dyDescent="0.15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 x14ac:dyDescent="0.15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 x14ac:dyDescent="0.15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 x14ac:dyDescent="0.15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 x14ac:dyDescent="0.15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 x14ac:dyDescent="0.15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 x14ac:dyDescent="0.15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 x14ac:dyDescent="0.15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 x14ac:dyDescent="0.15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 x14ac:dyDescent="0.15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 x14ac:dyDescent="0.15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 x14ac:dyDescent="0.15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 x14ac:dyDescent="0.15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 x14ac:dyDescent="0.15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 x14ac:dyDescent="0.15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 x14ac:dyDescent="0.15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 x14ac:dyDescent="0.15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 x14ac:dyDescent="0.15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 x14ac:dyDescent="0.15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 x14ac:dyDescent="0.15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 x14ac:dyDescent="0.15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 x14ac:dyDescent="0.15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 x14ac:dyDescent="0.15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 x14ac:dyDescent="0.15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 x14ac:dyDescent="0.15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 x14ac:dyDescent="0.15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 x14ac:dyDescent="0.15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 x14ac:dyDescent="0.15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 x14ac:dyDescent="0.15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 x14ac:dyDescent="0.15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 x14ac:dyDescent="0.15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 x14ac:dyDescent="0.15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 x14ac:dyDescent="0.15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 x14ac:dyDescent="0.15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 x14ac:dyDescent="0.15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 x14ac:dyDescent="0.15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 x14ac:dyDescent="0.15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 x14ac:dyDescent="0.15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 x14ac:dyDescent="0.15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 x14ac:dyDescent="0.15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 x14ac:dyDescent="0.15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 x14ac:dyDescent="0.15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 x14ac:dyDescent="0.15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 x14ac:dyDescent="0.15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 x14ac:dyDescent="0.15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 x14ac:dyDescent="0.15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 x14ac:dyDescent="0.15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 x14ac:dyDescent="0.15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 x14ac:dyDescent="0.15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 x14ac:dyDescent="0.15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 x14ac:dyDescent="0.15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 x14ac:dyDescent="0.15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 x14ac:dyDescent="0.15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 x14ac:dyDescent="0.15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 x14ac:dyDescent="0.15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 x14ac:dyDescent="0.15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 x14ac:dyDescent="0.15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 x14ac:dyDescent="0.15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 x14ac:dyDescent="0.15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 x14ac:dyDescent="0.15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 x14ac:dyDescent="0.15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 x14ac:dyDescent="0.15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 x14ac:dyDescent="0.15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 x14ac:dyDescent="0.15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 x14ac:dyDescent="0.15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 x14ac:dyDescent="0.15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 x14ac:dyDescent="0.15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 x14ac:dyDescent="0.15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 x14ac:dyDescent="0.15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 x14ac:dyDescent="0.15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 x14ac:dyDescent="0.15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 x14ac:dyDescent="0.15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 x14ac:dyDescent="0.15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 x14ac:dyDescent="0.15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 x14ac:dyDescent="0.15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 x14ac:dyDescent="0.15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 x14ac:dyDescent="0.15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 x14ac:dyDescent="0.15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 x14ac:dyDescent="0.15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 x14ac:dyDescent="0.15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 x14ac:dyDescent="0.15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 x14ac:dyDescent="0.15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 x14ac:dyDescent="0.15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 x14ac:dyDescent="0.15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 x14ac:dyDescent="0.15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 x14ac:dyDescent="0.15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 x14ac:dyDescent="0.15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 x14ac:dyDescent="0.15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 x14ac:dyDescent="0.15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 x14ac:dyDescent="0.15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 x14ac:dyDescent="0.15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 x14ac:dyDescent="0.15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 x14ac:dyDescent="0.15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 x14ac:dyDescent="0.15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 x14ac:dyDescent="0.15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 x14ac:dyDescent="0.15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 x14ac:dyDescent="0.15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 x14ac:dyDescent="0.15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 x14ac:dyDescent="0.15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 x14ac:dyDescent="0.15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 x14ac:dyDescent="0.15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 x14ac:dyDescent="0.15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 x14ac:dyDescent="0.15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 x14ac:dyDescent="0.15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 x14ac:dyDescent="0.15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 x14ac:dyDescent="0.15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 x14ac:dyDescent="0.15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 x14ac:dyDescent="0.15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 x14ac:dyDescent="0.15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 x14ac:dyDescent="0.15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 x14ac:dyDescent="0.15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 x14ac:dyDescent="0.15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 x14ac:dyDescent="0.15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 x14ac:dyDescent="0.15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 x14ac:dyDescent="0.15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 x14ac:dyDescent="0.15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 x14ac:dyDescent="0.15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 x14ac:dyDescent="0.15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 x14ac:dyDescent="0.15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 x14ac:dyDescent="0.15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 x14ac:dyDescent="0.15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 x14ac:dyDescent="0.15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 x14ac:dyDescent="0.15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 x14ac:dyDescent="0.15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 x14ac:dyDescent="0.15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 x14ac:dyDescent="0.15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 x14ac:dyDescent="0.15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 x14ac:dyDescent="0.15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 x14ac:dyDescent="0.15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 x14ac:dyDescent="0.15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 x14ac:dyDescent="0.15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 x14ac:dyDescent="0.15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 x14ac:dyDescent="0.15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 x14ac:dyDescent="0.15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 x14ac:dyDescent="0.15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 x14ac:dyDescent="0.15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 x14ac:dyDescent="0.15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 x14ac:dyDescent="0.15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 x14ac:dyDescent="0.15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 x14ac:dyDescent="0.15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 x14ac:dyDescent="0.15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 x14ac:dyDescent="0.15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 x14ac:dyDescent="0.15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 x14ac:dyDescent="0.15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 x14ac:dyDescent="0.15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 x14ac:dyDescent="0.15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 x14ac:dyDescent="0.15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 x14ac:dyDescent="0.15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 x14ac:dyDescent="0.15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 x14ac:dyDescent="0.15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 x14ac:dyDescent="0.15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 x14ac:dyDescent="0.15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 x14ac:dyDescent="0.15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 x14ac:dyDescent="0.15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 x14ac:dyDescent="0.15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 x14ac:dyDescent="0.15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 x14ac:dyDescent="0.15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 x14ac:dyDescent="0.15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 x14ac:dyDescent="0.15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 x14ac:dyDescent="0.15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 x14ac:dyDescent="0.15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 x14ac:dyDescent="0.15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 x14ac:dyDescent="0.15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 x14ac:dyDescent="0.15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 x14ac:dyDescent="0.15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 x14ac:dyDescent="0.15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 x14ac:dyDescent="0.15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 x14ac:dyDescent="0.15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 x14ac:dyDescent="0.15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 x14ac:dyDescent="0.15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 x14ac:dyDescent="0.15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 x14ac:dyDescent="0.15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 x14ac:dyDescent="0.15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 x14ac:dyDescent="0.15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 x14ac:dyDescent="0.15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 x14ac:dyDescent="0.15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 x14ac:dyDescent="0.15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 x14ac:dyDescent="0.15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 x14ac:dyDescent="0.15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 x14ac:dyDescent="0.15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 x14ac:dyDescent="0.15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 x14ac:dyDescent="0.15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 x14ac:dyDescent="0.15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 x14ac:dyDescent="0.15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 x14ac:dyDescent="0.15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 x14ac:dyDescent="0.15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 x14ac:dyDescent="0.15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 x14ac:dyDescent="0.15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 x14ac:dyDescent="0.15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 x14ac:dyDescent="0.15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 x14ac:dyDescent="0.15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 x14ac:dyDescent="0.15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 x14ac:dyDescent="0.15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 x14ac:dyDescent="0.15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 x14ac:dyDescent="0.15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 x14ac:dyDescent="0.15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 x14ac:dyDescent="0.15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 x14ac:dyDescent="0.15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 x14ac:dyDescent="0.15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 x14ac:dyDescent="0.15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 x14ac:dyDescent="0.15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 x14ac:dyDescent="0.15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 x14ac:dyDescent="0.15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 x14ac:dyDescent="0.15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 x14ac:dyDescent="0.15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 x14ac:dyDescent="0.15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 x14ac:dyDescent="0.15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 x14ac:dyDescent="0.15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 x14ac:dyDescent="0.15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 x14ac:dyDescent="0.15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 x14ac:dyDescent="0.15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 x14ac:dyDescent="0.15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 x14ac:dyDescent="0.15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 x14ac:dyDescent="0.15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 x14ac:dyDescent="0.15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 x14ac:dyDescent="0.15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 x14ac:dyDescent="0.15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 x14ac:dyDescent="0.15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 x14ac:dyDescent="0.15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 x14ac:dyDescent="0.15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 x14ac:dyDescent="0.15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 x14ac:dyDescent="0.15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 x14ac:dyDescent="0.15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 x14ac:dyDescent="0.15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 x14ac:dyDescent="0.15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 x14ac:dyDescent="0.15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 x14ac:dyDescent="0.15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 x14ac:dyDescent="0.15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 x14ac:dyDescent="0.15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 x14ac:dyDescent="0.15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 x14ac:dyDescent="0.15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 x14ac:dyDescent="0.15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 x14ac:dyDescent="0.15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 x14ac:dyDescent="0.15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 x14ac:dyDescent="0.15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 x14ac:dyDescent="0.15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 x14ac:dyDescent="0.15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 x14ac:dyDescent="0.15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 x14ac:dyDescent="0.15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 x14ac:dyDescent="0.15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 x14ac:dyDescent="0.15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 x14ac:dyDescent="0.15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 x14ac:dyDescent="0.15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 x14ac:dyDescent="0.15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 x14ac:dyDescent="0.15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 x14ac:dyDescent="0.15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 x14ac:dyDescent="0.15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 x14ac:dyDescent="0.15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 x14ac:dyDescent="0.15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 x14ac:dyDescent="0.15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 x14ac:dyDescent="0.15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 x14ac:dyDescent="0.15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 x14ac:dyDescent="0.15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 x14ac:dyDescent="0.15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 x14ac:dyDescent="0.15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 x14ac:dyDescent="0.15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 x14ac:dyDescent="0.15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 x14ac:dyDescent="0.15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 x14ac:dyDescent="0.15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 x14ac:dyDescent="0.15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 x14ac:dyDescent="0.15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 x14ac:dyDescent="0.15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 x14ac:dyDescent="0.15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 x14ac:dyDescent="0.15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 x14ac:dyDescent="0.15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 x14ac:dyDescent="0.15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 x14ac:dyDescent="0.15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 x14ac:dyDescent="0.15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 x14ac:dyDescent="0.15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 x14ac:dyDescent="0.15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 x14ac:dyDescent="0.15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 x14ac:dyDescent="0.15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 x14ac:dyDescent="0.15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 x14ac:dyDescent="0.15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 x14ac:dyDescent="0.15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 x14ac:dyDescent="0.15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 x14ac:dyDescent="0.15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 x14ac:dyDescent="0.15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 x14ac:dyDescent="0.15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 x14ac:dyDescent="0.15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 x14ac:dyDescent="0.15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 x14ac:dyDescent="0.15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 x14ac:dyDescent="0.15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 x14ac:dyDescent="0.15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 x14ac:dyDescent="0.15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 x14ac:dyDescent="0.15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 x14ac:dyDescent="0.15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 x14ac:dyDescent="0.15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 x14ac:dyDescent="0.15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 x14ac:dyDescent="0.15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 x14ac:dyDescent="0.15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 x14ac:dyDescent="0.15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 x14ac:dyDescent="0.15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 x14ac:dyDescent="0.15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 x14ac:dyDescent="0.15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 x14ac:dyDescent="0.15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 x14ac:dyDescent="0.15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 x14ac:dyDescent="0.15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 x14ac:dyDescent="0.15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 x14ac:dyDescent="0.15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 x14ac:dyDescent="0.15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 x14ac:dyDescent="0.15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 x14ac:dyDescent="0.15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 x14ac:dyDescent="0.15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 x14ac:dyDescent="0.15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 x14ac:dyDescent="0.15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 x14ac:dyDescent="0.15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 x14ac:dyDescent="0.15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 x14ac:dyDescent="0.15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 x14ac:dyDescent="0.15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 x14ac:dyDescent="0.15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 x14ac:dyDescent="0.15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 x14ac:dyDescent="0.15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 x14ac:dyDescent="0.15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 x14ac:dyDescent="0.15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 x14ac:dyDescent="0.15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 x14ac:dyDescent="0.15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 x14ac:dyDescent="0.15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 x14ac:dyDescent="0.15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 x14ac:dyDescent="0.15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 x14ac:dyDescent="0.15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 x14ac:dyDescent="0.15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 x14ac:dyDescent="0.15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 x14ac:dyDescent="0.15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 x14ac:dyDescent="0.15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 x14ac:dyDescent="0.15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 x14ac:dyDescent="0.15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 x14ac:dyDescent="0.15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 x14ac:dyDescent="0.15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 x14ac:dyDescent="0.15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 x14ac:dyDescent="0.15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 x14ac:dyDescent="0.15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 x14ac:dyDescent="0.15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 x14ac:dyDescent="0.15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 x14ac:dyDescent="0.15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 x14ac:dyDescent="0.15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 x14ac:dyDescent="0.15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 x14ac:dyDescent="0.15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 x14ac:dyDescent="0.15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 x14ac:dyDescent="0.15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 x14ac:dyDescent="0.15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 x14ac:dyDescent="0.15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 x14ac:dyDescent="0.15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 x14ac:dyDescent="0.15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 x14ac:dyDescent="0.15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 x14ac:dyDescent="0.15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 x14ac:dyDescent="0.15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 x14ac:dyDescent="0.15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 x14ac:dyDescent="0.15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 x14ac:dyDescent="0.15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 x14ac:dyDescent="0.15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 x14ac:dyDescent="0.15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 x14ac:dyDescent="0.15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 x14ac:dyDescent="0.15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 x14ac:dyDescent="0.15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 x14ac:dyDescent="0.15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 x14ac:dyDescent="0.15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 x14ac:dyDescent="0.15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 x14ac:dyDescent="0.15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 x14ac:dyDescent="0.15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 x14ac:dyDescent="0.15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 x14ac:dyDescent="0.15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 x14ac:dyDescent="0.15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 x14ac:dyDescent="0.15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 x14ac:dyDescent="0.15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 x14ac:dyDescent="0.15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 x14ac:dyDescent="0.15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 x14ac:dyDescent="0.15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 x14ac:dyDescent="0.15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 x14ac:dyDescent="0.15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 x14ac:dyDescent="0.15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 x14ac:dyDescent="0.15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 x14ac:dyDescent="0.15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 x14ac:dyDescent="0.15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 x14ac:dyDescent="0.15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 x14ac:dyDescent="0.15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 x14ac:dyDescent="0.15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 x14ac:dyDescent="0.15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 x14ac:dyDescent="0.15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 x14ac:dyDescent="0.15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 x14ac:dyDescent="0.15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 x14ac:dyDescent="0.15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 x14ac:dyDescent="0.15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 x14ac:dyDescent="0.15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 x14ac:dyDescent="0.15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 x14ac:dyDescent="0.15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 x14ac:dyDescent="0.15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 x14ac:dyDescent="0.15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 x14ac:dyDescent="0.15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 x14ac:dyDescent="0.15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 x14ac:dyDescent="0.15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 x14ac:dyDescent="0.15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 x14ac:dyDescent="0.15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 x14ac:dyDescent="0.15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 x14ac:dyDescent="0.15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 x14ac:dyDescent="0.15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 x14ac:dyDescent="0.15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 x14ac:dyDescent="0.15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 x14ac:dyDescent="0.15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 x14ac:dyDescent="0.15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 x14ac:dyDescent="0.15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 x14ac:dyDescent="0.15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 x14ac:dyDescent="0.15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 x14ac:dyDescent="0.15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 x14ac:dyDescent="0.15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 x14ac:dyDescent="0.15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 x14ac:dyDescent="0.15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 x14ac:dyDescent="0.15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 x14ac:dyDescent="0.15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 x14ac:dyDescent="0.15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 x14ac:dyDescent="0.15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 x14ac:dyDescent="0.15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 x14ac:dyDescent="0.15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 x14ac:dyDescent="0.15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 x14ac:dyDescent="0.15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 x14ac:dyDescent="0.15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 x14ac:dyDescent="0.15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 x14ac:dyDescent="0.15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 x14ac:dyDescent="0.15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 x14ac:dyDescent="0.15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 x14ac:dyDescent="0.15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 x14ac:dyDescent="0.15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 x14ac:dyDescent="0.15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 x14ac:dyDescent="0.15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 x14ac:dyDescent="0.15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 x14ac:dyDescent="0.15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 x14ac:dyDescent="0.15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 x14ac:dyDescent="0.15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 x14ac:dyDescent="0.15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 x14ac:dyDescent="0.15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 x14ac:dyDescent="0.15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 x14ac:dyDescent="0.15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 x14ac:dyDescent="0.15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 x14ac:dyDescent="0.15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 x14ac:dyDescent="0.15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 x14ac:dyDescent="0.15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 x14ac:dyDescent="0.15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 x14ac:dyDescent="0.15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 x14ac:dyDescent="0.15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 x14ac:dyDescent="0.15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 x14ac:dyDescent="0.15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 x14ac:dyDescent="0.15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 x14ac:dyDescent="0.15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 x14ac:dyDescent="0.15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 x14ac:dyDescent="0.15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 x14ac:dyDescent="0.15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 x14ac:dyDescent="0.15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 x14ac:dyDescent="0.15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 x14ac:dyDescent="0.15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 x14ac:dyDescent="0.15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 x14ac:dyDescent="0.15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 x14ac:dyDescent="0.15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 x14ac:dyDescent="0.15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 x14ac:dyDescent="0.15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 x14ac:dyDescent="0.15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 x14ac:dyDescent="0.15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 x14ac:dyDescent="0.15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 x14ac:dyDescent="0.15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 x14ac:dyDescent="0.15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 x14ac:dyDescent="0.15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 x14ac:dyDescent="0.15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 x14ac:dyDescent="0.15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 x14ac:dyDescent="0.15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 x14ac:dyDescent="0.15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 x14ac:dyDescent="0.15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 x14ac:dyDescent="0.15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 x14ac:dyDescent="0.15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 x14ac:dyDescent="0.15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 x14ac:dyDescent="0.15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 x14ac:dyDescent="0.15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 x14ac:dyDescent="0.15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 x14ac:dyDescent="0.15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 x14ac:dyDescent="0.15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 x14ac:dyDescent="0.15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 x14ac:dyDescent="0.15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 x14ac:dyDescent="0.15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 x14ac:dyDescent="0.15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 x14ac:dyDescent="0.15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 x14ac:dyDescent="0.15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 x14ac:dyDescent="0.15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 x14ac:dyDescent="0.15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 x14ac:dyDescent="0.15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 x14ac:dyDescent="0.15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 x14ac:dyDescent="0.15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 x14ac:dyDescent="0.15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 x14ac:dyDescent="0.15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 x14ac:dyDescent="0.15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 x14ac:dyDescent="0.15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 x14ac:dyDescent="0.15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 x14ac:dyDescent="0.15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 x14ac:dyDescent="0.15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 x14ac:dyDescent="0.15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 x14ac:dyDescent="0.15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 x14ac:dyDescent="0.15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 x14ac:dyDescent="0.15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 x14ac:dyDescent="0.15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 x14ac:dyDescent="0.15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 x14ac:dyDescent="0.15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 x14ac:dyDescent="0.15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 x14ac:dyDescent="0.15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 x14ac:dyDescent="0.15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 x14ac:dyDescent="0.15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 x14ac:dyDescent="0.15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 x14ac:dyDescent="0.15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449276F3-1AA3-4E92-9F3A-77028C53695D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D0C2C478-EED5-40A9-8D12-4699863FEA98}">
          <x14:formula1>
            <xm:f>List!$A$1:$A$29</xm:f>
          </x14:formula1>
          <xm:sqref>D15:D326</xm:sqref>
        </x14:dataValidation>
        <x14:dataValidation type="list" allowBlank="1" showErrorMessage="1" xr:uid="{35EE7B3D-92B6-4732-B0F4-2EDF8EAB87C0}">
          <x14:formula1>
            <xm:f>List!$A$34:$A$38</xm:f>
          </x14:formula1>
          <xm:sqref>I15:I326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INSTRUÇÕES DE USO</vt:lpstr>
      <vt:lpstr>INÍCIO</vt:lpstr>
      <vt:lpstr>50 30 20</vt:lpstr>
      <vt:lpstr>DÍVIDAS</vt:lpstr>
      <vt:lpstr>ORÇAMENTO PESSOAL ANUAL</vt:lpstr>
      <vt:lpstr>CONTROLE DE DESPESAS</vt:lpstr>
      <vt:lpstr>Controle Semanal</vt:lpstr>
      <vt:lpstr>METAS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Vinícius Moura</dc:creator>
  <cp:lastModifiedBy>Jubia Barreto</cp:lastModifiedBy>
  <dcterms:created xsi:type="dcterms:W3CDTF">2022-10-17T19:51:43Z</dcterms:created>
  <dcterms:modified xsi:type="dcterms:W3CDTF">2025-04-03T12:18:54Z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6a9157b-bcf3-4eac-b03e-7cf007ba9fdf_Enabled">
    <vt:lpwstr>true</vt:lpwstr>
  </property>
  <property fmtid="{D5CDD505-2E9C-101B-9397-08002B2CF9AE}" pid="3" name="MSIP_Label_e6a9157b-bcf3-4eac-b03e-7cf007ba9fdf_SetDate">
    <vt:lpwstr>2025-01-13T21:14:26Z</vt:lpwstr>
  </property>
  <property fmtid="{D5CDD505-2E9C-101B-9397-08002B2CF9AE}" pid="4" name="MSIP_Label_e6a9157b-bcf3-4eac-b03e-7cf007ba9fdf_Method">
    <vt:lpwstr>Standard</vt:lpwstr>
  </property>
  <property fmtid="{D5CDD505-2E9C-101B-9397-08002B2CF9AE}" pid="5" name="MSIP_Label_e6a9157b-bcf3-4eac-b03e-7cf007ba9fdf_Name">
    <vt:lpwstr>Publica</vt:lpwstr>
  </property>
  <property fmtid="{D5CDD505-2E9C-101B-9397-08002B2CF9AE}" pid="6" name="MSIP_Label_e6a9157b-bcf3-4eac-b03e-7cf007ba9fdf_SiteId">
    <vt:lpwstr>cf56e405-d2b0-4266-b210-aa04636b6161</vt:lpwstr>
  </property>
  <property fmtid="{D5CDD505-2E9C-101B-9397-08002B2CF9AE}" pid="7" name="MSIP_Label_e6a9157b-bcf3-4eac-b03e-7cf007ba9fdf_ActionId">
    <vt:lpwstr>d0fabc57-4245-44cc-bcce-d265fb8e566f</vt:lpwstr>
  </property>
  <property fmtid="{D5CDD505-2E9C-101B-9397-08002B2CF9AE}" pid="8" name="MSIP_Label_e6a9157b-bcf3-4eac-b03e-7cf007ba9fdf_ContentBits">
    <vt:lpwstr>2</vt:lpwstr>
  </property>
</Properties>
</file>